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Tenancies" sheetId="2" state="visible" r:id="rId2"/>
    <sheet name="Safety and compliance dates" sheetId="3" state="visible" r:id="rId3"/>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2">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165" fontId="0" fillId="4" borderId="1" pivotButton="0" quotePrefix="0" xfId="0"/>
    <xf numFmtId="0" fontId="0" fillId="4" borderId="1" pivotButton="0" quotePrefix="0" xfId="0"/>
    <xf numFmtId="4" fontId="0" fillId="3" borderId="1" pivotButton="0" quotePrefix="0" xfId="0"/>
    <xf numFmtId="4"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165" fontId="10" fillId="4" borderId="1" pivotButton="0" quotePrefix="0" xfId="0"/>
    <xf numFmtId="4" fontId="10" fillId="4" borderId="1" pivotButton="0" quotePrefix="0" xfId="0"/>
    <xf numFmtId="165" fontId="0" fillId="3" borderId="1" pivotButton="0" quotePrefix="0" xfId="0"/>
    <xf numFmtId="164" fontId="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Tenancy, Deposit and Renewal Tracker Spreadsheet</t>
        </is>
      </c>
    </row>
    <row r="3">
      <c r="B3" s="2" t="inlineStr">
        <is>
          <t>Upkeep Papers  ·  upkeeppapers.com  ·  free to use, keep and share</t>
        </is>
      </c>
    </row>
    <row r="5" ht="46" customHeight="1">
      <c r="B5" s="3" t="inlineStr">
        <is>
          <t>The dates that matter in a tenancy — when it ends, when the deposit was protected, when the safety checks are due — held in one place and counted down, rather than sitting in an email you will not think to search for.</t>
        </is>
      </c>
    </row>
    <row r="7">
      <c r="B7" s="4" t="inlineStr">
        <is>
          <t>How to use it</t>
        </is>
      </c>
    </row>
    <row r="8" ht="30" customHeight="1">
      <c r="B8" s="5" t="inlineStr">
        <is>
          <t>•  One row per tenancy. Put the start and end dates in and the countdown looks after itself.</t>
        </is>
      </c>
    </row>
    <row r="9" ht="30" customHeight="1">
      <c r="B9" s="5" t="inlineStr">
        <is>
          <t>•  Record where the deposit is held and whether it is protected.</t>
        </is>
      </c>
    </row>
    <row r="10" ht="30" customHeight="1">
      <c r="B10" s="5" t="inlineStr">
        <is>
          <t>•  Use the second tab for the recurring safety and compliance dates on each property.</t>
        </is>
      </c>
    </row>
    <row r="11" ht="30" customHeight="1">
      <c r="B11" s="5" t="inlineStr">
        <is>
          <t>•  Sort by Days left to bring the next thing to deal with to the top.</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legal or tax advice. It contains no tenancy agreement, no notice and no wording with legal effect, because those depend entirely on where the property is. What counts as an allowable expense is a question for your own accountant or tax authority.</t>
        </is>
      </c>
    </row>
    <row r="27" ht="30" customHeight="1">
      <c r="B27" s="5" t="inlineStr">
        <is>
          <t>•  Deposit protection rules, required certificates and notice periods differ by country and often by region. The columns here are prompts to record what you did; they are not a statement of what is required of you.</t>
        </is>
      </c>
    </row>
    <row r="28" ht="30" customHeight="1">
      <c r="B28" s="5" t="inlineStr">
        <is>
          <t>•  The compliance tab is deliberately blank of intervals. Enter the ones that apply where your property is.</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M42"/>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2" customWidth="1" min="3" max="3"/>
    <col width="13" customWidth="1" min="4" max="4"/>
    <col width="13" customWidth="1" min="5" max="5"/>
    <col width="12" customWidth="1" min="6" max="6"/>
    <col width="15" customWidth="1" min="7" max="7"/>
    <col width="15" customWidth="1" min="8" max="8"/>
    <col width="14" customWidth="1" min="9" max="9"/>
    <col width="13" customWidth="1" min="10" max="10"/>
    <col width="22" customWidth="1" min="11" max="11"/>
    <col width="12" customWidth="1" min="12" max="12"/>
    <col width="24" customWidth="1" min="13" max="13"/>
  </cols>
  <sheetData>
    <row r="1" ht="22" customHeight="1">
      <c r="A1" s="7" t="inlineStr">
        <is>
          <t>Tenancies</t>
        </is>
      </c>
    </row>
    <row r="2" ht="30" customHeight="1">
      <c r="A2" s="6" t="inlineStr">
        <is>
          <t>Dates as yyyy-mm-dd. Rent as the monthly figure.</t>
        </is>
      </c>
    </row>
    <row r="3" ht="30" customHeight="1">
      <c r="A3" s="8" t="inlineStr">
        <is>
          <t>Property</t>
        </is>
      </c>
      <c r="B3" s="8" t="inlineStr">
        <is>
          <t>Tenant</t>
        </is>
      </c>
      <c r="C3" s="8" t="inlineStr">
        <is>
          <t>Contact</t>
        </is>
      </c>
      <c r="D3" s="8" t="inlineStr">
        <is>
          <t>Started</t>
        </is>
      </c>
      <c r="E3" s="8" t="inlineStr">
        <is>
          <t>Ends</t>
        </is>
      </c>
      <c r="F3" s="8" t="inlineStr">
        <is>
          <t>Days left</t>
        </is>
      </c>
      <c r="G3" s="8" t="inlineStr">
        <is>
          <t>Status</t>
        </is>
      </c>
      <c r="H3" s="8" t="inlineStr">
        <is>
          <t>Rent per month</t>
        </is>
      </c>
      <c r="I3" s="8" t="inlineStr">
        <is>
          <t>Rent per year</t>
        </is>
      </c>
      <c r="J3" s="8" t="inlineStr">
        <is>
          <t>Deposit held</t>
        </is>
      </c>
      <c r="K3" s="8" t="inlineStr">
        <is>
          <t>Deposit held with</t>
        </is>
      </c>
      <c r="L3" s="8" t="inlineStr">
        <is>
          <t>Protected</t>
        </is>
      </c>
      <c r="M3" s="8" t="inlineStr">
        <is>
          <t>Notes</t>
        </is>
      </c>
    </row>
    <row r="4">
      <c r="A4" s="9" t="n"/>
      <c r="B4" s="9" t="n"/>
      <c r="C4" s="9" t="n"/>
      <c r="D4" s="10" t="n"/>
      <c r="E4" s="10" t="n"/>
      <c r="F4" s="11">
        <f>IFERROR(IF(E4="","",E4-TODAY()),"")</f>
        <v/>
      </c>
      <c r="G4" s="12">
        <f>IF(F4="","",IF(F4&lt;0,"Ended",IF(F4&lt;=60,"Ending soon","Running")))</f>
        <v/>
      </c>
      <c r="H4" s="13" t="n"/>
      <c r="I4" s="14">
        <f>IF(H4="","",H4*12)</f>
        <v/>
      </c>
      <c r="J4" s="13" t="n"/>
      <c r="K4" s="9" t="n"/>
      <c r="L4" s="9" t="n"/>
      <c r="M4" s="9" t="n"/>
    </row>
    <row r="5">
      <c r="A5" s="9" t="n"/>
      <c r="B5" s="9" t="n"/>
      <c r="C5" s="9" t="n"/>
      <c r="D5" s="10" t="n"/>
      <c r="E5" s="10" t="n"/>
      <c r="F5" s="11">
        <f>IFERROR(IF(E5="","",E5-TODAY()),"")</f>
        <v/>
      </c>
      <c r="G5" s="12">
        <f>IF(F5="","",IF(F5&lt;0,"Ended",IF(F5&lt;=60,"Ending soon","Running")))</f>
        <v/>
      </c>
      <c r="H5" s="13" t="n"/>
      <c r="I5" s="14">
        <f>IF(H5="","",H5*12)</f>
        <v/>
      </c>
      <c r="J5" s="13" t="n"/>
      <c r="K5" s="9" t="n"/>
      <c r="L5" s="9" t="n"/>
      <c r="M5" s="9" t="n"/>
    </row>
    <row r="6">
      <c r="A6" s="9" t="n"/>
      <c r="B6" s="9" t="n"/>
      <c r="C6" s="9" t="n"/>
      <c r="D6" s="10" t="n"/>
      <c r="E6" s="10" t="n"/>
      <c r="F6" s="11">
        <f>IFERROR(IF(E6="","",E6-TODAY()),"")</f>
        <v/>
      </c>
      <c r="G6" s="12">
        <f>IF(F6="","",IF(F6&lt;0,"Ended",IF(F6&lt;=60,"Ending soon","Running")))</f>
        <v/>
      </c>
      <c r="H6" s="13" t="n"/>
      <c r="I6" s="14">
        <f>IF(H6="","",H6*12)</f>
        <v/>
      </c>
      <c r="J6" s="13" t="n"/>
      <c r="K6" s="9" t="n"/>
      <c r="L6" s="9" t="n"/>
      <c r="M6" s="9" t="n"/>
    </row>
    <row r="7">
      <c r="A7" s="9" t="n"/>
      <c r="B7" s="9" t="n"/>
      <c r="C7" s="9" t="n"/>
      <c r="D7" s="10" t="n"/>
      <c r="E7" s="10" t="n"/>
      <c r="F7" s="11">
        <f>IFERROR(IF(E7="","",E7-TODAY()),"")</f>
        <v/>
      </c>
      <c r="G7" s="12">
        <f>IF(F7="","",IF(F7&lt;0,"Ended",IF(F7&lt;=60,"Ending soon","Running")))</f>
        <v/>
      </c>
      <c r="H7" s="13" t="n"/>
      <c r="I7" s="14">
        <f>IF(H7="","",H7*12)</f>
        <v/>
      </c>
      <c r="J7" s="13" t="n"/>
      <c r="K7" s="9" t="n"/>
      <c r="L7" s="9" t="n"/>
      <c r="M7" s="9" t="n"/>
    </row>
    <row r="8">
      <c r="A8" s="9" t="n"/>
      <c r="B8" s="9" t="n"/>
      <c r="C8" s="9" t="n"/>
      <c r="D8" s="10" t="n"/>
      <c r="E8" s="10" t="n"/>
      <c r="F8" s="11">
        <f>IFERROR(IF(E8="","",E8-TODAY()),"")</f>
        <v/>
      </c>
      <c r="G8" s="12">
        <f>IF(F8="","",IF(F8&lt;0,"Ended",IF(F8&lt;=60,"Ending soon","Running")))</f>
        <v/>
      </c>
      <c r="H8" s="13" t="n"/>
      <c r="I8" s="14">
        <f>IF(H8="","",H8*12)</f>
        <v/>
      </c>
      <c r="J8" s="13" t="n"/>
      <c r="K8" s="9" t="n"/>
      <c r="L8" s="9" t="n"/>
      <c r="M8" s="9" t="n"/>
    </row>
    <row r="9">
      <c r="A9" s="9" t="n"/>
      <c r="B9" s="9" t="n"/>
      <c r="C9" s="9" t="n"/>
      <c r="D9" s="10" t="n"/>
      <c r="E9" s="10" t="n"/>
      <c r="F9" s="11">
        <f>IFERROR(IF(E9="","",E9-TODAY()),"")</f>
        <v/>
      </c>
      <c r="G9" s="12">
        <f>IF(F9="","",IF(F9&lt;0,"Ended",IF(F9&lt;=60,"Ending soon","Running")))</f>
        <v/>
      </c>
      <c r="H9" s="13" t="n"/>
      <c r="I9" s="14">
        <f>IF(H9="","",H9*12)</f>
        <v/>
      </c>
      <c r="J9" s="13" t="n"/>
      <c r="K9" s="9" t="n"/>
      <c r="L9" s="9" t="n"/>
      <c r="M9" s="9" t="n"/>
    </row>
    <row r="10">
      <c r="A10" s="9" t="n"/>
      <c r="B10" s="9" t="n"/>
      <c r="C10" s="9" t="n"/>
      <c r="D10" s="10" t="n"/>
      <c r="E10" s="10" t="n"/>
      <c r="F10" s="11">
        <f>IFERROR(IF(E10="","",E10-TODAY()),"")</f>
        <v/>
      </c>
      <c r="G10" s="12">
        <f>IF(F10="","",IF(F10&lt;0,"Ended",IF(F10&lt;=60,"Ending soon","Running")))</f>
        <v/>
      </c>
      <c r="H10" s="13" t="n"/>
      <c r="I10" s="14">
        <f>IF(H10="","",H10*12)</f>
        <v/>
      </c>
      <c r="J10" s="13" t="n"/>
      <c r="K10" s="9" t="n"/>
      <c r="L10" s="9" t="n"/>
      <c r="M10" s="9" t="n"/>
    </row>
    <row r="11">
      <c r="A11" s="9" t="n"/>
      <c r="B11" s="9" t="n"/>
      <c r="C11" s="9" t="n"/>
      <c r="D11" s="10" t="n"/>
      <c r="E11" s="10" t="n"/>
      <c r="F11" s="11">
        <f>IFERROR(IF(E11="","",E11-TODAY()),"")</f>
        <v/>
      </c>
      <c r="G11" s="12">
        <f>IF(F11="","",IF(F11&lt;0,"Ended",IF(F11&lt;=60,"Ending soon","Running")))</f>
        <v/>
      </c>
      <c r="H11" s="13" t="n"/>
      <c r="I11" s="14">
        <f>IF(H11="","",H11*12)</f>
        <v/>
      </c>
      <c r="J11" s="13" t="n"/>
      <c r="K11" s="9" t="n"/>
      <c r="L11" s="9" t="n"/>
      <c r="M11" s="9" t="n"/>
    </row>
    <row r="12">
      <c r="A12" s="9" t="n"/>
      <c r="B12" s="9" t="n"/>
      <c r="C12" s="9" t="n"/>
      <c r="D12" s="10" t="n"/>
      <c r="E12" s="10" t="n"/>
      <c r="F12" s="11">
        <f>IFERROR(IF(E12="","",E12-TODAY()),"")</f>
        <v/>
      </c>
      <c r="G12" s="12">
        <f>IF(F12="","",IF(F12&lt;0,"Ended",IF(F12&lt;=60,"Ending soon","Running")))</f>
        <v/>
      </c>
      <c r="H12" s="13" t="n"/>
      <c r="I12" s="14">
        <f>IF(H12="","",H12*12)</f>
        <v/>
      </c>
      <c r="J12" s="13" t="n"/>
      <c r="K12" s="9" t="n"/>
      <c r="L12" s="9" t="n"/>
      <c r="M12" s="9" t="n"/>
    </row>
    <row r="13">
      <c r="A13" s="9" t="n"/>
      <c r="B13" s="9" t="n"/>
      <c r="C13" s="9" t="n"/>
      <c r="D13" s="10" t="n"/>
      <c r="E13" s="10" t="n"/>
      <c r="F13" s="11">
        <f>IFERROR(IF(E13="","",E13-TODAY()),"")</f>
        <v/>
      </c>
      <c r="G13" s="12">
        <f>IF(F13="","",IF(F13&lt;0,"Ended",IF(F13&lt;=60,"Ending soon","Running")))</f>
        <v/>
      </c>
      <c r="H13" s="13" t="n"/>
      <c r="I13" s="14">
        <f>IF(H13="","",H13*12)</f>
        <v/>
      </c>
      <c r="J13" s="13" t="n"/>
      <c r="K13" s="9" t="n"/>
      <c r="L13" s="9" t="n"/>
      <c r="M13" s="9" t="n"/>
    </row>
    <row r="14">
      <c r="A14" s="9" t="n"/>
      <c r="B14" s="9" t="n"/>
      <c r="C14" s="9" t="n"/>
      <c r="D14" s="10" t="n"/>
      <c r="E14" s="10" t="n"/>
      <c r="F14" s="11">
        <f>IFERROR(IF(E14="","",E14-TODAY()),"")</f>
        <v/>
      </c>
      <c r="G14" s="12">
        <f>IF(F14="","",IF(F14&lt;0,"Ended",IF(F14&lt;=60,"Ending soon","Running")))</f>
        <v/>
      </c>
      <c r="H14" s="13" t="n"/>
      <c r="I14" s="14">
        <f>IF(H14="","",H14*12)</f>
        <v/>
      </c>
      <c r="J14" s="13" t="n"/>
      <c r="K14" s="9" t="n"/>
      <c r="L14" s="9" t="n"/>
      <c r="M14" s="9" t="n"/>
    </row>
    <row r="15">
      <c r="A15" s="9" t="n"/>
      <c r="B15" s="9" t="n"/>
      <c r="C15" s="9" t="n"/>
      <c r="D15" s="10" t="n"/>
      <c r="E15" s="10" t="n"/>
      <c r="F15" s="11">
        <f>IFERROR(IF(E15="","",E15-TODAY()),"")</f>
        <v/>
      </c>
      <c r="G15" s="12">
        <f>IF(F15="","",IF(F15&lt;0,"Ended",IF(F15&lt;=60,"Ending soon","Running")))</f>
        <v/>
      </c>
      <c r="H15" s="13" t="n"/>
      <c r="I15" s="14">
        <f>IF(H15="","",H15*12)</f>
        <v/>
      </c>
      <c r="J15" s="13" t="n"/>
      <c r="K15" s="9" t="n"/>
      <c r="L15" s="9" t="n"/>
      <c r="M15" s="9" t="n"/>
    </row>
    <row r="16">
      <c r="A16" s="9" t="n"/>
      <c r="B16" s="9" t="n"/>
      <c r="C16" s="9" t="n"/>
      <c r="D16" s="10" t="n"/>
      <c r="E16" s="10" t="n"/>
      <c r="F16" s="11">
        <f>IFERROR(IF(E16="","",E16-TODAY()),"")</f>
        <v/>
      </c>
      <c r="G16" s="12">
        <f>IF(F16="","",IF(F16&lt;0,"Ended",IF(F16&lt;=60,"Ending soon","Running")))</f>
        <v/>
      </c>
      <c r="H16" s="13" t="n"/>
      <c r="I16" s="14">
        <f>IF(H16="","",H16*12)</f>
        <v/>
      </c>
      <c r="J16" s="13" t="n"/>
      <c r="K16" s="9" t="n"/>
      <c r="L16" s="9" t="n"/>
      <c r="M16" s="9" t="n"/>
    </row>
    <row r="17">
      <c r="A17" s="9" t="n"/>
      <c r="B17" s="9" t="n"/>
      <c r="C17" s="9" t="n"/>
      <c r="D17" s="10" t="n"/>
      <c r="E17" s="10" t="n"/>
      <c r="F17" s="11">
        <f>IFERROR(IF(E17="","",E17-TODAY()),"")</f>
        <v/>
      </c>
      <c r="G17" s="12">
        <f>IF(F17="","",IF(F17&lt;0,"Ended",IF(F17&lt;=60,"Ending soon","Running")))</f>
        <v/>
      </c>
      <c r="H17" s="13" t="n"/>
      <c r="I17" s="14">
        <f>IF(H17="","",H17*12)</f>
        <v/>
      </c>
      <c r="J17" s="13" t="n"/>
      <c r="K17" s="9" t="n"/>
      <c r="L17" s="9" t="n"/>
      <c r="M17" s="9" t="n"/>
    </row>
    <row r="18">
      <c r="A18" s="9" t="n"/>
      <c r="B18" s="9" t="n"/>
      <c r="C18" s="9" t="n"/>
      <c r="D18" s="10" t="n"/>
      <c r="E18" s="10" t="n"/>
      <c r="F18" s="11">
        <f>IFERROR(IF(E18="","",E18-TODAY()),"")</f>
        <v/>
      </c>
      <c r="G18" s="12">
        <f>IF(F18="","",IF(F18&lt;0,"Ended",IF(F18&lt;=60,"Ending soon","Running")))</f>
        <v/>
      </c>
      <c r="H18" s="13" t="n"/>
      <c r="I18" s="14">
        <f>IF(H18="","",H18*12)</f>
        <v/>
      </c>
      <c r="J18" s="13" t="n"/>
      <c r="K18" s="9" t="n"/>
      <c r="L18" s="9" t="n"/>
      <c r="M18" s="9" t="n"/>
    </row>
    <row r="19">
      <c r="A19" s="9" t="n"/>
      <c r="B19" s="9" t="n"/>
      <c r="C19" s="9" t="n"/>
      <c r="D19" s="10" t="n"/>
      <c r="E19" s="10" t="n"/>
      <c r="F19" s="11">
        <f>IFERROR(IF(E19="","",E19-TODAY()),"")</f>
        <v/>
      </c>
      <c r="G19" s="12">
        <f>IF(F19="","",IF(F19&lt;0,"Ended",IF(F19&lt;=60,"Ending soon","Running")))</f>
        <v/>
      </c>
      <c r="H19" s="13" t="n"/>
      <c r="I19" s="14">
        <f>IF(H19="","",H19*12)</f>
        <v/>
      </c>
      <c r="J19" s="13" t="n"/>
      <c r="K19" s="9" t="n"/>
      <c r="L19" s="9" t="n"/>
      <c r="M19" s="9" t="n"/>
    </row>
    <row r="20">
      <c r="A20" s="9" t="n"/>
      <c r="B20" s="9" t="n"/>
      <c r="C20" s="9" t="n"/>
      <c r="D20" s="10" t="n"/>
      <c r="E20" s="10" t="n"/>
      <c r="F20" s="11">
        <f>IFERROR(IF(E20="","",E20-TODAY()),"")</f>
        <v/>
      </c>
      <c r="G20" s="12">
        <f>IF(F20="","",IF(F20&lt;0,"Ended",IF(F20&lt;=60,"Ending soon","Running")))</f>
        <v/>
      </c>
      <c r="H20" s="13" t="n"/>
      <c r="I20" s="14">
        <f>IF(H20="","",H20*12)</f>
        <v/>
      </c>
      <c r="J20" s="13" t="n"/>
      <c r="K20" s="9" t="n"/>
      <c r="L20" s="9" t="n"/>
      <c r="M20" s="9" t="n"/>
    </row>
    <row r="21">
      <c r="A21" s="9" t="n"/>
      <c r="B21" s="9" t="n"/>
      <c r="C21" s="9" t="n"/>
      <c r="D21" s="10" t="n"/>
      <c r="E21" s="10" t="n"/>
      <c r="F21" s="11">
        <f>IFERROR(IF(E21="","",E21-TODAY()),"")</f>
        <v/>
      </c>
      <c r="G21" s="12">
        <f>IF(F21="","",IF(F21&lt;0,"Ended",IF(F21&lt;=60,"Ending soon","Running")))</f>
        <v/>
      </c>
      <c r="H21" s="13" t="n"/>
      <c r="I21" s="14">
        <f>IF(H21="","",H21*12)</f>
        <v/>
      </c>
      <c r="J21" s="13" t="n"/>
      <c r="K21" s="9" t="n"/>
      <c r="L21" s="9" t="n"/>
      <c r="M21" s="9" t="n"/>
    </row>
    <row r="22">
      <c r="A22" s="9" t="n"/>
      <c r="B22" s="9" t="n"/>
      <c r="C22" s="9" t="n"/>
      <c r="D22" s="10" t="n"/>
      <c r="E22" s="10" t="n"/>
      <c r="F22" s="11">
        <f>IFERROR(IF(E22="","",E22-TODAY()),"")</f>
        <v/>
      </c>
      <c r="G22" s="12">
        <f>IF(F22="","",IF(F22&lt;0,"Ended",IF(F22&lt;=60,"Ending soon","Running")))</f>
        <v/>
      </c>
      <c r="H22" s="13" t="n"/>
      <c r="I22" s="14">
        <f>IF(H22="","",H22*12)</f>
        <v/>
      </c>
      <c r="J22" s="13" t="n"/>
      <c r="K22" s="9" t="n"/>
      <c r="L22" s="9" t="n"/>
      <c r="M22" s="9" t="n"/>
    </row>
    <row r="23">
      <c r="A23" s="9" t="n"/>
      <c r="B23" s="9" t="n"/>
      <c r="C23" s="9" t="n"/>
      <c r="D23" s="10" t="n"/>
      <c r="E23" s="10" t="n"/>
      <c r="F23" s="11">
        <f>IFERROR(IF(E23="","",E23-TODAY()),"")</f>
        <v/>
      </c>
      <c r="G23" s="12">
        <f>IF(F23="","",IF(F23&lt;0,"Ended",IF(F23&lt;=60,"Ending soon","Running")))</f>
        <v/>
      </c>
      <c r="H23" s="13" t="n"/>
      <c r="I23" s="14">
        <f>IF(H23="","",H23*12)</f>
        <v/>
      </c>
      <c r="J23" s="13" t="n"/>
      <c r="K23" s="9" t="n"/>
      <c r="L23" s="9" t="n"/>
      <c r="M23" s="9" t="n"/>
    </row>
    <row r="24">
      <c r="A24" s="9" t="n"/>
      <c r="B24" s="9" t="n"/>
      <c r="C24" s="9" t="n"/>
      <c r="D24" s="10" t="n"/>
      <c r="E24" s="10" t="n"/>
      <c r="F24" s="11">
        <f>IFERROR(IF(E24="","",E24-TODAY()),"")</f>
        <v/>
      </c>
      <c r="G24" s="12">
        <f>IF(F24="","",IF(F24&lt;0,"Ended",IF(F24&lt;=60,"Ending soon","Running")))</f>
        <v/>
      </c>
      <c r="H24" s="13" t="n"/>
      <c r="I24" s="14">
        <f>IF(H24="","",H24*12)</f>
        <v/>
      </c>
      <c r="J24" s="13" t="n"/>
      <c r="K24" s="9" t="n"/>
      <c r="L24" s="9" t="n"/>
      <c r="M24" s="9" t="n"/>
    </row>
    <row r="25">
      <c r="A25" s="9" t="n"/>
      <c r="B25" s="9" t="n"/>
      <c r="C25" s="9" t="n"/>
      <c r="D25" s="10" t="n"/>
      <c r="E25" s="10" t="n"/>
      <c r="F25" s="11">
        <f>IFERROR(IF(E25="","",E25-TODAY()),"")</f>
        <v/>
      </c>
      <c r="G25" s="12">
        <f>IF(F25="","",IF(F25&lt;0,"Ended",IF(F25&lt;=60,"Ending soon","Running")))</f>
        <v/>
      </c>
      <c r="H25" s="13" t="n"/>
      <c r="I25" s="14">
        <f>IF(H25="","",H25*12)</f>
        <v/>
      </c>
      <c r="J25" s="13" t="n"/>
      <c r="K25" s="9" t="n"/>
      <c r="L25" s="9" t="n"/>
      <c r="M25" s="9" t="n"/>
    </row>
    <row r="26">
      <c r="A26" s="9" t="n"/>
      <c r="B26" s="9" t="n"/>
      <c r="C26" s="9" t="n"/>
      <c r="D26" s="10" t="n"/>
      <c r="E26" s="10" t="n"/>
      <c r="F26" s="11">
        <f>IFERROR(IF(E26="","",E26-TODAY()),"")</f>
        <v/>
      </c>
      <c r="G26" s="12">
        <f>IF(F26="","",IF(F26&lt;0,"Ended",IF(F26&lt;=60,"Ending soon","Running")))</f>
        <v/>
      </c>
      <c r="H26" s="13" t="n"/>
      <c r="I26" s="14">
        <f>IF(H26="","",H26*12)</f>
        <v/>
      </c>
      <c r="J26" s="13" t="n"/>
      <c r="K26" s="9" t="n"/>
      <c r="L26" s="9" t="n"/>
      <c r="M26" s="9" t="n"/>
    </row>
    <row r="27">
      <c r="A27" s="9" t="n"/>
      <c r="B27" s="9" t="n"/>
      <c r="C27" s="9" t="n"/>
      <c r="D27" s="10" t="n"/>
      <c r="E27" s="10" t="n"/>
      <c r="F27" s="11">
        <f>IFERROR(IF(E27="","",E27-TODAY()),"")</f>
        <v/>
      </c>
      <c r="G27" s="12">
        <f>IF(F27="","",IF(F27&lt;0,"Ended",IF(F27&lt;=60,"Ending soon","Running")))</f>
        <v/>
      </c>
      <c r="H27" s="13" t="n"/>
      <c r="I27" s="14">
        <f>IF(H27="","",H27*12)</f>
        <v/>
      </c>
      <c r="J27" s="13" t="n"/>
      <c r="K27" s="9" t="n"/>
      <c r="L27" s="9" t="n"/>
      <c r="M27" s="9" t="n"/>
    </row>
    <row r="28">
      <c r="A28" s="9" t="n"/>
      <c r="B28" s="9" t="n"/>
      <c r="C28" s="9" t="n"/>
      <c r="D28" s="10" t="n"/>
      <c r="E28" s="10" t="n"/>
      <c r="F28" s="11">
        <f>IFERROR(IF(E28="","",E28-TODAY()),"")</f>
        <v/>
      </c>
      <c r="G28" s="12">
        <f>IF(F28="","",IF(F28&lt;0,"Ended",IF(F28&lt;=60,"Ending soon","Running")))</f>
        <v/>
      </c>
      <c r="H28" s="13" t="n"/>
      <c r="I28" s="14">
        <f>IF(H28="","",H28*12)</f>
        <v/>
      </c>
      <c r="J28" s="13" t="n"/>
      <c r="K28" s="9" t="n"/>
      <c r="L28" s="9" t="n"/>
      <c r="M28" s="9" t="n"/>
    </row>
    <row r="29">
      <c r="A29" s="9" t="n"/>
      <c r="B29" s="9" t="n"/>
      <c r="C29" s="9" t="n"/>
      <c r="D29" s="10" t="n"/>
      <c r="E29" s="10" t="n"/>
      <c r="F29" s="11">
        <f>IFERROR(IF(E29="","",E29-TODAY()),"")</f>
        <v/>
      </c>
      <c r="G29" s="12">
        <f>IF(F29="","",IF(F29&lt;0,"Ended",IF(F29&lt;=60,"Ending soon","Running")))</f>
        <v/>
      </c>
      <c r="H29" s="13" t="n"/>
      <c r="I29" s="14">
        <f>IF(H29="","",H29*12)</f>
        <v/>
      </c>
      <c r="J29" s="13" t="n"/>
      <c r="K29" s="9" t="n"/>
      <c r="L29" s="9" t="n"/>
      <c r="M29" s="9" t="n"/>
    </row>
    <row r="30">
      <c r="A30" s="9" t="n"/>
      <c r="B30" s="9" t="n"/>
      <c r="C30" s="9" t="n"/>
      <c r="D30" s="10" t="n"/>
      <c r="E30" s="10" t="n"/>
      <c r="F30" s="11">
        <f>IFERROR(IF(E30="","",E30-TODAY()),"")</f>
        <v/>
      </c>
      <c r="G30" s="12">
        <f>IF(F30="","",IF(F30&lt;0,"Ended",IF(F30&lt;=60,"Ending soon","Running")))</f>
        <v/>
      </c>
      <c r="H30" s="13" t="n"/>
      <c r="I30" s="14">
        <f>IF(H30="","",H30*12)</f>
        <v/>
      </c>
      <c r="J30" s="13" t="n"/>
      <c r="K30" s="9" t="n"/>
      <c r="L30" s="9" t="n"/>
      <c r="M30" s="9" t="n"/>
    </row>
    <row r="31">
      <c r="A31" s="9" t="n"/>
      <c r="B31" s="9" t="n"/>
      <c r="C31" s="9" t="n"/>
      <c r="D31" s="10" t="n"/>
      <c r="E31" s="10" t="n"/>
      <c r="F31" s="11">
        <f>IFERROR(IF(E31="","",E31-TODAY()),"")</f>
        <v/>
      </c>
      <c r="G31" s="12">
        <f>IF(F31="","",IF(F31&lt;0,"Ended",IF(F31&lt;=60,"Ending soon","Running")))</f>
        <v/>
      </c>
      <c r="H31" s="13" t="n"/>
      <c r="I31" s="14">
        <f>IF(H31="","",H31*12)</f>
        <v/>
      </c>
      <c r="J31" s="13" t="n"/>
      <c r="K31" s="9" t="n"/>
      <c r="L31" s="9" t="n"/>
      <c r="M31" s="9" t="n"/>
    </row>
    <row r="32">
      <c r="A32" s="9" t="n"/>
      <c r="B32" s="9" t="n"/>
      <c r="C32" s="9" t="n"/>
      <c r="D32" s="10" t="n"/>
      <c r="E32" s="10" t="n"/>
      <c r="F32" s="11">
        <f>IFERROR(IF(E32="","",E32-TODAY()),"")</f>
        <v/>
      </c>
      <c r="G32" s="12">
        <f>IF(F32="","",IF(F32&lt;0,"Ended",IF(F32&lt;=60,"Ending soon","Running")))</f>
        <v/>
      </c>
      <c r="H32" s="13" t="n"/>
      <c r="I32" s="14">
        <f>IF(H32="","",H32*12)</f>
        <v/>
      </c>
      <c r="J32" s="13" t="n"/>
      <c r="K32" s="9" t="n"/>
      <c r="L32" s="9" t="n"/>
      <c r="M32" s="9" t="n"/>
    </row>
    <row r="33">
      <c r="A33" s="9" t="n"/>
      <c r="B33" s="9" t="n"/>
      <c r="C33" s="9" t="n"/>
      <c r="D33" s="10" t="n"/>
      <c r="E33" s="10" t="n"/>
      <c r="F33" s="11">
        <f>IFERROR(IF(E33="","",E33-TODAY()),"")</f>
        <v/>
      </c>
      <c r="G33" s="12">
        <f>IF(F33="","",IF(F33&lt;0,"Ended",IF(F33&lt;=60,"Ending soon","Running")))</f>
        <v/>
      </c>
      <c r="H33" s="13" t="n"/>
      <c r="I33" s="14">
        <f>IF(H33="","",H33*12)</f>
        <v/>
      </c>
      <c r="J33" s="13" t="n"/>
      <c r="K33" s="9" t="n"/>
      <c r="L33" s="9" t="n"/>
      <c r="M33" s="9" t="n"/>
    </row>
    <row r="34">
      <c r="A34" s="15" t="inlineStr">
        <is>
          <t>Total</t>
        </is>
      </c>
      <c r="B34" s="15" t="n"/>
      <c r="C34" s="15" t="n"/>
      <c r="D34" s="15" t="n"/>
      <c r="E34" s="15" t="n"/>
      <c r="F34" s="15" t="n"/>
      <c r="G34" s="15" t="n"/>
      <c r="H34" s="16">
        <f>SUM(H4:H33)</f>
        <v/>
      </c>
      <c r="I34" s="16">
        <f>SUM(I4:I33)</f>
        <v/>
      </c>
      <c r="J34" s="16">
        <f>SUM(J4:J33)</f>
        <v/>
      </c>
      <c r="K34" s="15" t="n"/>
      <c r="L34" s="15" t="n"/>
      <c r="M34" s="15" t="n"/>
    </row>
    <row r="36" ht="22" customHeight="1">
      <c r="A36" s="7" t="inlineStr">
        <is>
          <t>Where things stand</t>
        </is>
      </c>
    </row>
    <row r="37" ht="18" customHeight="1">
      <c r="A37" s="17" t="inlineStr">
        <is>
          <t>Tenancies on the list</t>
        </is>
      </c>
      <c r="B37" s="18">
        <f>COUNTA($A$4:$A$33)</f>
        <v/>
      </c>
    </row>
    <row r="38" ht="18" customHeight="1">
      <c r="A38" s="17" t="inlineStr">
        <is>
          <t>Running</t>
        </is>
      </c>
      <c r="B38" s="18">
        <f>COUNTIF($G$4:$G$33,"Running")</f>
        <v/>
      </c>
    </row>
    <row r="39" ht="18" customHeight="1">
      <c r="A39" s="17" t="inlineStr">
        <is>
          <t>Ending within 60 days</t>
        </is>
      </c>
      <c r="B39" s="18">
        <f>COUNTIF($G$4:$G$33,"Ending soon")</f>
        <v/>
      </c>
    </row>
    <row r="40" ht="18" customHeight="1">
      <c r="A40" s="17" t="inlineStr">
        <is>
          <t>Rent due each month, all properties</t>
        </is>
      </c>
      <c r="B40" s="19">
        <f>H34</f>
        <v/>
      </c>
    </row>
    <row r="41" ht="18" customHeight="1">
      <c r="A41" s="17" t="inlineStr">
        <is>
          <t>Deposits held in total</t>
        </is>
      </c>
      <c r="B41" s="19">
        <f>J34</f>
        <v/>
      </c>
    </row>
    <row r="42" ht="18" customHeight="1">
      <c r="A42" s="17" t="inlineStr">
        <is>
          <t>Deposits recorded as protected</t>
        </is>
      </c>
      <c r="B42" s="18">
        <f>COUNTIF($L$4:$L$33,"Yes")</f>
        <v/>
      </c>
    </row>
  </sheetData>
  <mergeCells count="3">
    <mergeCell ref="A36:B36"/>
    <mergeCell ref="A2:M2"/>
    <mergeCell ref="A1:M1"/>
  </mergeCells>
  <dataValidations count="1">
    <dataValidation sqref="L4:L33" showDropDown="0" showInputMessage="0" showErrorMessage="0" allowBlank="1" type="list">
      <formula1>"Yes,No,N/A"</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48"/>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3" customWidth="1" min="3" max="3"/>
    <col width="14" customWidth="1" min="4" max="4"/>
    <col width="13" customWidth="1" min="5" max="5"/>
    <col width="12" customWidth="1" min="6" max="6"/>
    <col width="14" customWidth="1" min="7" max="7"/>
    <col width="22" customWidth="1" min="8" max="8"/>
    <col width="18" customWidth="1" min="9" max="9"/>
  </cols>
  <sheetData>
    <row r="1" ht="22" customHeight="1">
      <c r="A1" s="7" t="inlineStr">
        <is>
          <t>Recurring checks</t>
        </is>
      </c>
    </row>
    <row r="2" ht="30" customHeight="1">
      <c r="A2" s="6" t="inlineStr">
        <is>
          <t>Whatever your jurisdiction requires. Put your own interval in months.</t>
        </is>
      </c>
    </row>
    <row r="3" ht="30" customHeight="1">
      <c r="A3" s="8" t="inlineStr">
        <is>
          <t>Property</t>
        </is>
      </c>
      <c r="B3" s="8" t="inlineStr">
        <is>
          <t>Check or certificate</t>
        </is>
      </c>
      <c r="C3" s="8" t="inlineStr">
        <is>
          <t>Last done</t>
        </is>
      </c>
      <c r="D3" s="8" t="inlineStr">
        <is>
          <t>Every (months)</t>
        </is>
      </c>
      <c r="E3" s="8" t="inlineStr">
        <is>
          <t>Next due</t>
        </is>
      </c>
      <c r="F3" s="8" t="inlineStr">
        <is>
          <t>Days until</t>
        </is>
      </c>
      <c r="G3" s="8" t="inlineStr">
        <is>
          <t>Status</t>
        </is>
      </c>
      <c r="H3" s="8" t="inlineStr">
        <is>
          <t>Carried out by</t>
        </is>
      </c>
      <c r="I3" s="8" t="inlineStr">
        <is>
          <t>Certificate ref</t>
        </is>
      </c>
    </row>
    <row r="4">
      <c r="A4" s="9" t="n"/>
      <c r="B4" s="9" t="n"/>
      <c r="C4" s="10" t="n"/>
      <c r="D4" s="20" t="n"/>
      <c r="E4" s="21">
        <f>IFERROR(IF(OR(C4="",D4=""),"",EDATE(C4,D4)),"")</f>
        <v/>
      </c>
      <c r="F4" s="11">
        <f>IFERROR(IF(E4="","",E4-TODAY()),"")</f>
        <v/>
      </c>
      <c r="G4" s="12">
        <f>IF(F4="","",IF(F4&lt;0,"Overdue",IF(F4&lt;=30,"Due soon","Fine")))</f>
        <v/>
      </c>
      <c r="H4" s="9" t="n"/>
      <c r="I4" s="9" t="n"/>
    </row>
    <row r="5">
      <c r="A5" s="9" t="n"/>
      <c r="B5" s="9" t="n"/>
      <c r="C5" s="10" t="n"/>
      <c r="D5" s="20" t="n"/>
      <c r="E5" s="21">
        <f>IFERROR(IF(OR(C5="",D5=""),"",EDATE(C5,D5)),"")</f>
        <v/>
      </c>
      <c r="F5" s="11">
        <f>IFERROR(IF(E5="","",E5-TODAY()),"")</f>
        <v/>
      </c>
      <c r="G5" s="12">
        <f>IF(F5="","",IF(F5&lt;0,"Overdue",IF(F5&lt;=30,"Due soon","Fine")))</f>
        <v/>
      </c>
      <c r="H5" s="9" t="n"/>
      <c r="I5" s="9" t="n"/>
    </row>
    <row r="6">
      <c r="A6" s="9" t="n"/>
      <c r="B6" s="9" t="n"/>
      <c r="C6" s="10" t="n"/>
      <c r="D6" s="20" t="n"/>
      <c r="E6" s="21">
        <f>IFERROR(IF(OR(C6="",D6=""),"",EDATE(C6,D6)),"")</f>
        <v/>
      </c>
      <c r="F6" s="11">
        <f>IFERROR(IF(E6="","",E6-TODAY()),"")</f>
        <v/>
      </c>
      <c r="G6" s="12">
        <f>IF(F6="","",IF(F6&lt;0,"Overdue",IF(F6&lt;=30,"Due soon","Fine")))</f>
        <v/>
      </c>
      <c r="H6" s="9" t="n"/>
      <c r="I6" s="9" t="n"/>
    </row>
    <row r="7">
      <c r="A7" s="9" t="n"/>
      <c r="B7" s="9" t="n"/>
      <c r="C7" s="10" t="n"/>
      <c r="D7" s="20" t="n"/>
      <c r="E7" s="21">
        <f>IFERROR(IF(OR(C7="",D7=""),"",EDATE(C7,D7)),"")</f>
        <v/>
      </c>
      <c r="F7" s="11">
        <f>IFERROR(IF(E7="","",E7-TODAY()),"")</f>
        <v/>
      </c>
      <c r="G7" s="12">
        <f>IF(F7="","",IF(F7&lt;0,"Overdue",IF(F7&lt;=30,"Due soon","Fine")))</f>
        <v/>
      </c>
      <c r="H7" s="9" t="n"/>
      <c r="I7" s="9" t="n"/>
    </row>
    <row r="8">
      <c r="A8" s="9" t="n"/>
      <c r="B8" s="9" t="n"/>
      <c r="C8" s="10" t="n"/>
      <c r="D8" s="20" t="n"/>
      <c r="E8" s="21">
        <f>IFERROR(IF(OR(C8="",D8=""),"",EDATE(C8,D8)),"")</f>
        <v/>
      </c>
      <c r="F8" s="11">
        <f>IFERROR(IF(E8="","",E8-TODAY()),"")</f>
        <v/>
      </c>
      <c r="G8" s="12">
        <f>IF(F8="","",IF(F8&lt;0,"Overdue",IF(F8&lt;=30,"Due soon","Fine")))</f>
        <v/>
      </c>
      <c r="H8" s="9" t="n"/>
      <c r="I8" s="9" t="n"/>
    </row>
    <row r="9">
      <c r="A9" s="9" t="n"/>
      <c r="B9" s="9" t="n"/>
      <c r="C9" s="10" t="n"/>
      <c r="D9" s="20" t="n"/>
      <c r="E9" s="21">
        <f>IFERROR(IF(OR(C9="",D9=""),"",EDATE(C9,D9)),"")</f>
        <v/>
      </c>
      <c r="F9" s="11">
        <f>IFERROR(IF(E9="","",E9-TODAY()),"")</f>
        <v/>
      </c>
      <c r="G9" s="12">
        <f>IF(F9="","",IF(F9&lt;0,"Overdue",IF(F9&lt;=30,"Due soon","Fine")))</f>
        <v/>
      </c>
      <c r="H9" s="9" t="n"/>
      <c r="I9" s="9" t="n"/>
    </row>
    <row r="10">
      <c r="A10" s="9" t="n"/>
      <c r="B10" s="9" t="n"/>
      <c r="C10" s="10" t="n"/>
      <c r="D10" s="20" t="n"/>
      <c r="E10" s="21">
        <f>IFERROR(IF(OR(C10="",D10=""),"",EDATE(C10,D10)),"")</f>
        <v/>
      </c>
      <c r="F10" s="11">
        <f>IFERROR(IF(E10="","",E10-TODAY()),"")</f>
        <v/>
      </c>
      <c r="G10" s="12">
        <f>IF(F10="","",IF(F10&lt;0,"Overdue",IF(F10&lt;=30,"Due soon","Fine")))</f>
        <v/>
      </c>
      <c r="H10" s="9" t="n"/>
      <c r="I10" s="9" t="n"/>
    </row>
    <row r="11">
      <c r="A11" s="9" t="n"/>
      <c r="B11" s="9" t="n"/>
      <c r="C11" s="10" t="n"/>
      <c r="D11" s="20" t="n"/>
      <c r="E11" s="21">
        <f>IFERROR(IF(OR(C11="",D11=""),"",EDATE(C11,D11)),"")</f>
        <v/>
      </c>
      <c r="F11" s="11">
        <f>IFERROR(IF(E11="","",E11-TODAY()),"")</f>
        <v/>
      </c>
      <c r="G11" s="12">
        <f>IF(F11="","",IF(F11&lt;0,"Overdue",IF(F11&lt;=30,"Due soon","Fine")))</f>
        <v/>
      </c>
      <c r="H11" s="9" t="n"/>
      <c r="I11" s="9" t="n"/>
    </row>
    <row r="12">
      <c r="A12" s="9" t="n"/>
      <c r="B12" s="9" t="n"/>
      <c r="C12" s="10" t="n"/>
      <c r="D12" s="20" t="n"/>
      <c r="E12" s="21">
        <f>IFERROR(IF(OR(C12="",D12=""),"",EDATE(C12,D12)),"")</f>
        <v/>
      </c>
      <c r="F12" s="11">
        <f>IFERROR(IF(E12="","",E12-TODAY()),"")</f>
        <v/>
      </c>
      <c r="G12" s="12">
        <f>IF(F12="","",IF(F12&lt;0,"Overdue",IF(F12&lt;=30,"Due soon","Fine")))</f>
        <v/>
      </c>
      <c r="H12" s="9" t="n"/>
      <c r="I12" s="9" t="n"/>
    </row>
    <row r="13">
      <c r="A13" s="9" t="n"/>
      <c r="B13" s="9" t="n"/>
      <c r="C13" s="10" t="n"/>
      <c r="D13" s="20" t="n"/>
      <c r="E13" s="21">
        <f>IFERROR(IF(OR(C13="",D13=""),"",EDATE(C13,D13)),"")</f>
        <v/>
      </c>
      <c r="F13" s="11">
        <f>IFERROR(IF(E13="","",E13-TODAY()),"")</f>
        <v/>
      </c>
      <c r="G13" s="12">
        <f>IF(F13="","",IF(F13&lt;0,"Overdue",IF(F13&lt;=30,"Due soon","Fine")))</f>
        <v/>
      </c>
      <c r="H13" s="9" t="n"/>
      <c r="I13" s="9" t="n"/>
    </row>
    <row r="14">
      <c r="A14" s="9" t="n"/>
      <c r="B14" s="9" t="n"/>
      <c r="C14" s="10" t="n"/>
      <c r="D14" s="20" t="n"/>
      <c r="E14" s="21">
        <f>IFERROR(IF(OR(C14="",D14=""),"",EDATE(C14,D14)),"")</f>
        <v/>
      </c>
      <c r="F14" s="11">
        <f>IFERROR(IF(E14="","",E14-TODAY()),"")</f>
        <v/>
      </c>
      <c r="G14" s="12">
        <f>IF(F14="","",IF(F14&lt;0,"Overdue",IF(F14&lt;=30,"Due soon","Fine")))</f>
        <v/>
      </c>
      <c r="H14" s="9" t="n"/>
      <c r="I14" s="9" t="n"/>
    </row>
    <row r="15">
      <c r="A15" s="9" t="n"/>
      <c r="B15" s="9" t="n"/>
      <c r="C15" s="10" t="n"/>
      <c r="D15" s="20" t="n"/>
      <c r="E15" s="21">
        <f>IFERROR(IF(OR(C15="",D15=""),"",EDATE(C15,D15)),"")</f>
        <v/>
      </c>
      <c r="F15" s="11">
        <f>IFERROR(IF(E15="","",E15-TODAY()),"")</f>
        <v/>
      </c>
      <c r="G15" s="12">
        <f>IF(F15="","",IF(F15&lt;0,"Overdue",IF(F15&lt;=30,"Due soon","Fine")))</f>
        <v/>
      </c>
      <c r="H15" s="9" t="n"/>
      <c r="I15" s="9" t="n"/>
    </row>
    <row r="16">
      <c r="A16" s="9" t="n"/>
      <c r="B16" s="9" t="n"/>
      <c r="C16" s="10" t="n"/>
      <c r="D16" s="20" t="n"/>
      <c r="E16" s="21">
        <f>IFERROR(IF(OR(C16="",D16=""),"",EDATE(C16,D16)),"")</f>
        <v/>
      </c>
      <c r="F16" s="11">
        <f>IFERROR(IF(E16="","",E16-TODAY()),"")</f>
        <v/>
      </c>
      <c r="G16" s="12">
        <f>IF(F16="","",IF(F16&lt;0,"Overdue",IF(F16&lt;=30,"Due soon","Fine")))</f>
        <v/>
      </c>
      <c r="H16" s="9" t="n"/>
      <c r="I16" s="9" t="n"/>
    </row>
    <row r="17">
      <c r="A17" s="9" t="n"/>
      <c r="B17" s="9" t="n"/>
      <c r="C17" s="10" t="n"/>
      <c r="D17" s="20" t="n"/>
      <c r="E17" s="21">
        <f>IFERROR(IF(OR(C17="",D17=""),"",EDATE(C17,D17)),"")</f>
        <v/>
      </c>
      <c r="F17" s="11">
        <f>IFERROR(IF(E17="","",E17-TODAY()),"")</f>
        <v/>
      </c>
      <c r="G17" s="12">
        <f>IF(F17="","",IF(F17&lt;0,"Overdue",IF(F17&lt;=30,"Due soon","Fine")))</f>
        <v/>
      </c>
      <c r="H17" s="9" t="n"/>
      <c r="I17" s="9" t="n"/>
    </row>
    <row r="18">
      <c r="A18" s="9" t="n"/>
      <c r="B18" s="9" t="n"/>
      <c r="C18" s="10" t="n"/>
      <c r="D18" s="20" t="n"/>
      <c r="E18" s="21">
        <f>IFERROR(IF(OR(C18="",D18=""),"",EDATE(C18,D18)),"")</f>
        <v/>
      </c>
      <c r="F18" s="11">
        <f>IFERROR(IF(E18="","",E18-TODAY()),"")</f>
        <v/>
      </c>
      <c r="G18" s="12">
        <f>IF(F18="","",IF(F18&lt;0,"Overdue",IF(F18&lt;=30,"Due soon","Fine")))</f>
        <v/>
      </c>
      <c r="H18" s="9" t="n"/>
      <c r="I18" s="9" t="n"/>
    </row>
    <row r="19">
      <c r="A19" s="9" t="n"/>
      <c r="B19" s="9" t="n"/>
      <c r="C19" s="10" t="n"/>
      <c r="D19" s="20" t="n"/>
      <c r="E19" s="21">
        <f>IFERROR(IF(OR(C19="",D19=""),"",EDATE(C19,D19)),"")</f>
        <v/>
      </c>
      <c r="F19" s="11">
        <f>IFERROR(IF(E19="","",E19-TODAY()),"")</f>
        <v/>
      </c>
      <c r="G19" s="12">
        <f>IF(F19="","",IF(F19&lt;0,"Overdue",IF(F19&lt;=30,"Due soon","Fine")))</f>
        <v/>
      </c>
      <c r="H19" s="9" t="n"/>
      <c r="I19" s="9" t="n"/>
    </row>
    <row r="20">
      <c r="A20" s="9" t="n"/>
      <c r="B20" s="9" t="n"/>
      <c r="C20" s="10" t="n"/>
      <c r="D20" s="20" t="n"/>
      <c r="E20" s="21">
        <f>IFERROR(IF(OR(C20="",D20=""),"",EDATE(C20,D20)),"")</f>
        <v/>
      </c>
      <c r="F20" s="11">
        <f>IFERROR(IF(E20="","",E20-TODAY()),"")</f>
        <v/>
      </c>
      <c r="G20" s="12">
        <f>IF(F20="","",IF(F20&lt;0,"Overdue",IF(F20&lt;=30,"Due soon","Fine")))</f>
        <v/>
      </c>
      <c r="H20" s="9" t="n"/>
      <c r="I20" s="9" t="n"/>
    </row>
    <row r="21">
      <c r="A21" s="9" t="n"/>
      <c r="B21" s="9" t="n"/>
      <c r="C21" s="10" t="n"/>
      <c r="D21" s="20" t="n"/>
      <c r="E21" s="21">
        <f>IFERROR(IF(OR(C21="",D21=""),"",EDATE(C21,D21)),"")</f>
        <v/>
      </c>
      <c r="F21" s="11">
        <f>IFERROR(IF(E21="","",E21-TODAY()),"")</f>
        <v/>
      </c>
      <c r="G21" s="12">
        <f>IF(F21="","",IF(F21&lt;0,"Overdue",IF(F21&lt;=30,"Due soon","Fine")))</f>
        <v/>
      </c>
      <c r="H21" s="9" t="n"/>
      <c r="I21" s="9" t="n"/>
    </row>
    <row r="22">
      <c r="A22" s="9" t="n"/>
      <c r="B22" s="9" t="n"/>
      <c r="C22" s="10" t="n"/>
      <c r="D22" s="20" t="n"/>
      <c r="E22" s="21">
        <f>IFERROR(IF(OR(C22="",D22=""),"",EDATE(C22,D22)),"")</f>
        <v/>
      </c>
      <c r="F22" s="11">
        <f>IFERROR(IF(E22="","",E22-TODAY()),"")</f>
        <v/>
      </c>
      <c r="G22" s="12">
        <f>IF(F22="","",IF(F22&lt;0,"Overdue",IF(F22&lt;=30,"Due soon","Fine")))</f>
        <v/>
      </c>
      <c r="H22" s="9" t="n"/>
      <c r="I22" s="9" t="n"/>
    </row>
    <row r="23">
      <c r="A23" s="9" t="n"/>
      <c r="B23" s="9" t="n"/>
      <c r="C23" s="10" t="n"/>
      <c r="D23" s="20" t="n"/>
      <c r="E23" s="21">
        <f>IFERROR(IF(OR(C23="",D23=""),"",EDATE(C23,D23)),"")</f>
        <v/>
      </c>
      <c r="F23" s="11">
        <f>IFERROR(IF(E23="","",E23-TODAY()),"")</f>
        <v/>
      </c>
      <c r="G23" s="12">
        <f>IF(F23="","",IF(F23&lt;0,"Overdue",IF(F23&lt;=30,"Due soon","Fine")))</f>
        <v/>
      </c>
      <c r="H23" s="9" t="n"/>
      <c r="I23" s="9" t="n"/>
    </row>
    <row r="24">
      <c r="A24" s="9" t="n"/>
      <c r="B24" s="9" t="n"/>
      <c r="C24" s="10" t="n"/>
      <c r="D24" s="20" t="n"/>
      <c r="E24" s="21">
        <f>IFERROR(IF(OR(C24="",D24=""),"",EDATE(C24,D24)),"")</f>
        <v/>
      </c>
      <c r="F24" s="11">
        <f>IFERROR(IF(E24="","",E24-TODAY()),"")</f>
        <v/>
      </c>
      <c r="G24" s="12">
        <f>IF(F24="","",IF(F24&lt;0,"Overdue",IF(F24&lt;=30,"Due soon","Fine")))</f>
        <v/>
      </c>
      <c r="H24" s="9" t="n"/>
      <c r="I24" s="9" t="n"/>
    </row>
    <row r="25">
      <c r="A25" s="9" t="n"/>
      <c r="B25" s="9" t="n"/>
      <c r="C25" s="10" t="n"/>
      <c r="D25" s="20" t="n"/>
      <c r="E25" s="21">
        <f>IFERROR(IF(OR(C25="",D25=""),"",EDATE(C25,D25)),"")</f>
        <v/>
      </c>
      <c r="F25" s="11">
        <f>IFERROR(IF(E25="","",E25-TODAY()),"")</f>
        <v/>
      </c>
      <c r="G25" s="12">
        <f>IF(F25="","",IF(F25&lt;0,"Overdue",IF(F25&lt;=30,"Due soon","Fine")))</f>
        <v/>
      </c>
      <c r="H25" s="9" t="n"/>
      <c r="I25" s="9" t="n"/>
    </row>
    <row r="26">
      <c r="A26" s="9" t="n"/>
      <c r="B26" s="9" t="n"/>
      <c r="C26" s="10" t="n"/>
      <c r="D26" s="20" t="n"/>
      <c r="E26" s="21">
        <f>IFERROR(IF(OR(C26="",D26=""),"",EDATE(C26,D26)),"")</f>
        <v/>
      </c>
      <c r="F26" s="11">
        <f>IFERROR(IF(E26="","",E26-TODAY()),"")</f>
        <v/>
      </c>
      <c r="G26" s="12">
        <f>IF(F26="","",IF(F26&lt;0,"Overdue",IF(F26&lt;=30,"Due soon","Fine")))</f>
        <v/>
      </c>
      <c r="H26" s="9" t="n"/>
      <c r="I26" s="9" t="n"/>
    </row>
    <row r="27">
      <c r="A27" s="9" t="n"/>
      <c r="B27" s="9" t="n"/>
      <c r="C27" s="10" t="n"/>
      <c r="D27" s="20" t="n"/>
      <c r="E27" s="21">
        <f>IFERROR(IF(OR(C27="",D27=""),"",EDATE(C27,D27)),"")</f>
        <v/>
      </c>
      <c r="F27" s="11">
        <f>IFERROR(IF(E27="","",E27-TODAY()),"")</f>
        <v/>
      </c>
      <c r="G27" s="12">
        <f>IF(F27="","",IF(F27&lt;0,"Overdue",IF(F27&lt;=30,"Due soon","Fine")))</f>
        <v/>
      </c>
      <c r="H27" s="9" t="n"/>
      <c r="I27" s="9" t="n"/>
    </row>
    <row r="28">
      <c r="A28" s="9" t="n"/>
      <c r="B28" s="9" t="n"/>
      <c r="C28" s="10" t="n"/>
      <c r="D28" s="20" t="n"/>
      <c r="E28" s="21">
        <f>IFERROR(IF(OR(C28="",D28=""),"",EDATE(C28,D28)),"")</f>
        <v/>
      </c>
      <c r="F28" s="11">
        <f>IFERROR(IF(E28="","",E28-TODAY()),"")</f>
        <v/>
      </c>
      <c r="G28" s="12">
        <f>IF(F28="","",IF(F28&lt;0,"Overdue",IF(F28&lt;=30,"Due soon","Fine")))</f>
        <v/>
      </c>
      <c r="H28" s="9" t="n"/>
      <c r="I28" s="9" t="n"/>
    </row>
    <row r="29">
      <c r="A29" s="9" t="n"/>
      <c r="B29" s="9" t="n"/>
      <c r="C29" s="10" t="n"/>
      <c r="D29" s="20" t="n"/>
      <c r="E29" s="21">
        <f>IFERROR(IF(OR(C29="",D29=""),"",EDATE(C29,D29)),"")</f>
        <v/>
      </c>
      <c r="F29" s="11">
        <f>IFERROR(IF(E29="","",E29-TODAY()),"")</f>
        <v/>
      </c>
      <c r="G29" s="12">
        <f>IF(F29="","",IF(F29&lt;0,"Overdue",IF(F29&lt;=30,"Due soon","Fine")))</f>
        <v/>
      </c>
      <c r="H29" s="9" t="n"/>
      <c r="I29" s="9" t="n"/>
    </row>
    <row r="30">
      <c r="A30" s="9" t="n"/>
      <c r="B30" s="9" t="n"/>
      <c r="C30" s="10" t="n"/>
      <c r="D30" s="20" t="n"/>
      <c r="E30" s="21">
        <f>IFERROR(IF(OR(C30="",D30=""),"",EDATE(C30,D30)),"")</f>
        <v/>
      </c>
      <c r="F30" s="11">
        <f>IFERROR(IF(E30="","",E30-TODAY()),"")</f>
        <v/>
      </c>
      <c r="G30" s="12">
        <f>IF(F30="","",IF(F30&lt;0,"Overdue",IF(F30&lt;=30,"Due soon","Fine")))</f>
        <v/>
      </c>
      <c r="H30" s="9" t="n"/>
      <c r="I30" s="9" t="n"/>
    </row>
    <row r="31">
      <c r="A31" s="9" t="n"/>
      <c r="B31" s="9" t="n"/>
      <c r="C31" s="10" t="n"/>
      <c r="D31" s="20" t="n"/>
      <c r="E31" s="21">
        <f>IFERROR(IF(OR(C31="",D31=""),"",EDATE(C31,D31)),"")</f>
        <v/>
      </c>
      <c r="F31" s="11">
        <f>IFERROR(IF(E31="","",E31-TODAY()),"")</f>
        <v/>
      </c>
      <c r="G31" s="12">
        <f>IF(F31="","",IF(F31&lt;0,"Overdue",IF(F31&lt;=30,"Due soon","Fine")))</f>
        <v/>
      </c>
      <c r="H31" s="9" t="n"/>
      <c r="I31" s="9" t="n"/>
    </row>
    <row r="32">
      <c r="A32" s="9" t="n"/>
      <c r="B32" s="9" t="n"/>
      <c r="C32" s="10" t="n"/>
      <c r="D32" s="20" t="n"/>
      <c r="E32" s="21">
        <f>IFERROR(IF(OR(C32="",D32=""),"",EDATE(C32,D32)),"")</f>
        <v/>
      </c>
      <c r="F32" s="11">
        <f>IFERROR(IF(E32="","",E32-TODAY()),"")</f>
        <v/>
      </c>
      <c r="G32" s="12">
        <f>IF(F32="","",IF(F32&lt;0,"Overdue",IF(F32&lt;=30,"Due soon","Fine")))</f>
        <v/>
      </c>
      <c r="H32" s="9" t="n"/>
      <c r="I32" s="9" t="n"/>
    </row>
    <row r="33">
      <c r="A33" s="9" t="n"/>
      <c r="B33" s="9" t="n"/>
      <c r="C33" s="10" t="n"/>
      <c r="D33" s="20" t="n"/>
      <c r="E33" s="21">
        <f>IFERROR(IF(OR(C33="",D33=""),"",EDATE(C33,D33)),"")</f>
        <v/>
      </c>
      <c r="F33" s="11">
        <f>IFERROR(IF(E33="","",E33-TODAY()),"")</f>
        <v/>
      </c>
      <c r="G33" s="12">
        <f>IF(F33="","",IF(F33&lt;0,"Overdue",IF(F33&lt;=30,"Due soon","Fine")))</f>
        <v/>
      </c>
      <c r="H33" s="9" t="n"/>
      <c r="I33" s="9" t="n"/>
    </row>
    <row r="34">
      <c r="A34" s="9" t="n"/>
      <c r="B34" s="9" t="n"/>
      <c r="C34" s="10" t="n"/>
      <c r="D34" s="20" t="n"/>
      <c r="E34" s="21">
        <f>IFERROR(IF(OR(C34="",D34=""),"",EDATE(C34,D34)),"")</f>
        <v/>
      </c>
      <c r="F34" s="11">
        <f>IFERROR(IF(E34="","",E34-TODAY()),"")</f>
        <v/>
      </c>
      <c r="G34" s="12">
        <f>IF(F34="","",IF(F34&lt;0,"Overdue",IF(F34&lt;=30,"Due soon","Fine")))</f>
        <v/>
      </c>
      <c r="H34" s="9" t="n"/>
      <c r="I34" s="9" t="n"/>
    </row>
    <row r="35">
      <c r="A35" s="9" t="n"/>
      <c r="B35" s="9" t="n"/>
      <c r="C35" s="10" t="n"/>
      <c r="D35" s="20" t="n"/>
      <c r="E35" s="21">
        <f>IFERROR(IF(OR(C35="",D35=""),"",EDATE(C35,D35)),"")</f>
        <v/>
      </c>
      <c r="F35" s="11">
        <f>IFERROR(IF(E35="","",E35-TODAY()),"")</f>
        <v/>
      </c>
      <c r="G35" s="12">
        <f>IF(F35="","",IF(F35&lt;0,"Overdue",IF(F35&lt;=30,"Due soon","Fine")))</f>
        <v/>
      </c>
      <c r="H35" s="9" t="n"/>
      <c r="I35" s="9" t="n"/>
    </row>
    <row r="36">
      <c r="A36" s="9" t="n"/>
      <c r="B36" s="9" t="n"/>
      <c r="C36" s="10" t="n"/>
      <c r="D36" s="20" t="n"/>
      <c r="E36" s="21">
        <f>IFERROR(IF(OR(C36="",D36=""),"",EDATE(C36,D36)),"")</f>
        <v/>
      </c>
      <c r="F36" s="11">
        <f>IFERROR(IF(E36="","",E36-TODAY()),"")</f>
        <v/>
      </c>
      <c r="G36" s="12">
        <f>IF(F36="","",IF(F36&lt;0,"Overdue",IF(F36&lt;=30,"Due soon","Fine")))</f>
        <v/>
      </c>
      <c r="H36" s="9" t="n"/>
      <c r="I36" s="9" t="n"/>
    </row>
    <row r="37">
      <c r="A37" s="9" t="n"/>
      <c r="B37" s="9" t="n"/>
      <c r="C37" s="10" t="n"/>
      <c r="D37" s="20" t="n"/>
      <c r="E37" s="21">
        <f>IFERROR(IF(OR(C37="",D37=""),"",EDATE(C37,D37)),"")</f>
        <v/>
      </c>
      <c r="F37" s="11">
        <f>IFERROR(IF(E37="","",E37-TODAY()),"")</f>
        <v/>
      </c>
      <c r="G37" s="12">
        <f>IF(F37="","",IF(F37&lt;0,"Overdue",IF(F37&lt;=30,"Due soon","Fine")))</f>
        <v/>
      </c>
      <c r="H37" s="9" t="n"/>
      <c r="I37" s="9" t="n"/>
    </row>
    <row r="38">
      <c r="A38" s="9" t="n"/>
      <c r="B38" s="9" t="n"/>
      <c r="C38" s="10" t="n"/>
      <c r="D38" s="20" t="n"/>
      <c r="E38" s="21">
        <f>IFERROR(IF(OR(C38="",D38=""),"",EDATE(C38,D38)),"")</f>
        <v/>
      </c>
      <c r="F38" s="11">
        <f>IFERROR(IF(E38="","",E38-TODAY()),"")</f>
        <v/>
      </c>
      <c r="G38" s="12">
        <f>IF(F38="","",IF(F38&lt;0,"Overdue",IF(F38&lt;=30,"Due soon","Fine")))</f>
        <v/>
      </c>
      <c r="H38" s="9" t="n"/>
      <c r="I38" s="9" t="n"/>
    </row>
    <row r="39">
      <c r="A39" s="9" t="n"/>
      <c r="B39" s="9" t="n"/>
      <c r="C39" s="10" t="n"/>
      <c r="D39" s="20" t="n"/>
      <c r="E39" s="21">
        <f>IFERROR(IF(OR(C39="",D39=""),"",EDATE(C39,D39)),"")</f>
        <v/>
      </c>
      <c r="F39" s="11">
        <f>IFERROR(IF(E39="","",E39-TODAY()),"")</f>
        <v/>
      </c>
      <c r="G39" s="12">
        <f>IF(F39="","",IF(F39&lt;0,"Overdue",IF(F39&lt;=30,"Due soon","Fine")))</f>
        <v/>
      </c>
      <c r="H39" s="9" t="n"/>
      <c r="I39" s="9" t="n"/>
    </row>
    <row r="40">
      <c r="A40" s="9" t="n"/>
      <c r="B40" s="9" t="n"/>
      <c r="C40" s="10" t="n"/>
      <c r="D40" s="20" t="n"/>
      <c r="E40" s="21">
        <f>IFERROR(IF(OR(C40="",D40=""),"",EDATE(C40,D40)),"")</f>
        <v/>
      </c>
      <c r="F40" s="11">
        <f>IFERROR(IF(E40="","",E40-TODAY()),"")</f>
        <v/>
      </c>
      <c r="G40" s="12">
        <f>IF(F40="","",IF(F40&lt;0,"Overdue",IF(F40&lt;=30,"Due soon","Fine")))</f>
        <v/>
      </c>
      <c r="H40" s="9" t="n"/>
      <c r="I40" s="9" t="n"/>
    </row>
    <row r="41">
      <c r="A41" s="9" t="n"/>
      <c r="B41" s="9" t="n"/>
      <c r="C41" s="10" t="n"/>
      <c r="D41" s="20" t="n"/>
      <c r="E41" s="21">
        <f>IFERROR(IF(OR(C41="",D41=""),"",EDATE(C41,D41)),"")</f>
        <v/>
      </c>
      <c r="F41" s="11">
        <f>IFERROR(IF(E41="","",E41-TODAY()),"")</f>
        <v/>
      </c>
      <c r="G41" s="12">
        <f>IF(F41="","",IF(F41&lt;0,"Overdue",IF(F41&lt;=30,"Due soon","Fine")))</f>
        <v/>
      </c>
      <c r="H41" s="9" t="n"/>
      <c r="I41" s="9" t="n"/>
    </row>
    <row r="42">
      <c r="A42" s="9" t="n"/>
      <c r="B42" s="9" t="n"/>
      <c r="C42" s="10" t="n"/>
      <c r="D42" s="20" t="n"/>
      <c r="E42" s="21">
        <f>IFERROR(IF(OR(C42="",D42=""),"",EDATE(C42,D42)),"")</f>
        <v/>
      </c>
      <c r="F42" s="11">
        <f>IFERROR(IF(E42="","",E42-TODAY()),"")</f>
        <v/>
      </c>
      <c r="G42" s="12">
        <f>IF(F42="","",IF(F42&lt;0,"Overdue",IF(F42&lt;=30,"Due soon","Fine")))</f>
        <v/>
      </c>
      <c r="H42" s="9" t="n"/>
      <c r="I42" s="9" t="n"/>
    </row>
    <row r="43">
      <c r="A43" s="9" t="n"/>
      <c r="B43" s="9" t="n"/>
      <c r="C43" s="10" t="n"/>
      <c r="D43" s="20" t="n"/>
      <c r="E43" s="21">
        <f>IFERROR(IF(OR(C43="",D43=""),"",EDATE(C43,D43)),"")</f>
        <v/>
      </c>
      <c r="F43" s="11">
        <f>IFERROR(IF(E43="","",E43-TODAY()),"")</f>
        <v/>
      </c>
      <c r="G43" s="12">
        <f>IF(F43="","",IF(F43&lt;0,"Overdue",IF(F43&lt;=30,"Due soon","Fine")))</f>
        <v/>
      </c>
      <c r="H43" s="9" t="n"/>
      <c r="I43" s="9" t="n"/>
    </row>
    <row r="45" ht="22" customHeight="1">
      <c r="A45" s="7" t="inlineStr">
        <is>
          <t>Compliance at a glance</t>
        </is>
      </c>
    </row>
    <row r="46" ht="18" customHeight="1">
      <c r="A46" s="17" t="inlineStr">
        <is>
          <t>Checks tracked</t>
        </is>
      </c>
      <c r="B46" s="18">
        <f>COUNTA($B$4:$B$43)</f>
        <v/>
      </c>
    </row>
    <row r="47" ht="18" customHeight="1">
      <c r="A47" s="17" t="inlineStr">
        <is>
          <t>Overdue</t>
        </is>
      </c>
      <c r="B47" s="18">
        <f>COUNTIF($G$4:$G$43,"Overdue")</f>
        <v/>
      </c>
    </row>
    <row r="48" ht="18" customHeight="1">
      <c r="A48" s="17" t="inlineStr">
        <is>
          <t>Due within 30 days</t>
        </is>
      </c>
      <c r="B48" s="18">
        <f>COUNTIF($G$4:$G$43,"Due soon")</f>
        <v/>
      </c>
    </row>
  </sheetData>
  <mergeCells count="3">
    <mergeCell ref="A1:I1"/>
    <mergeCell ref="A2:I2"/>
    <mergeCell ref="A45:B45"/>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Tenancy, Deposit and Renewal Tracker Spreadsheet</dc:title>
  <dcterms:created xsi:type="dcterms:W3CDTF">2026-09-08T21:29:04Z</dcterms:created>
  <dcterms:modified xsi:type="dcterms:W3CDTF">2026-09-08T21:29:04Z</dcterms:modified>
</cp:coreProperties>
</file>