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Debts" sheetId="2" state="visible" r:id="rId2"/>
    <sheet name="Progress" sheetId="3" state="visible" r:id="rId3"/>
  </sheets>
  <definedNames/>
  <calcPr calcId="124519" fullCalcOnLoad="1"/>
</workbook>
</file>

<file path=xl/styles.xml><?xml version="1.0" encoding="utf-8"?>
<styleSheet xmlns="http://schemas.openxmlformats.org/spreadsheetml/2006/main">
  <numFmts count="1">
    <numFmt numFmtId="164"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19">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4" fontId="0" fillId="3" borderId="1" pivotButton="0" quotePrefix="0" xfId="0"/>
    <xf numFmtId="164" fontId="0" fillId="3" borderId="1" pivotButton="0" quotePrefix="0" xfId="0"/>
    <xf numFmtId="4" fontId="0" fillId="4" borderId="1" pivotButton="0" quotePrefix="0" xfId="0"/>
    <xf numFmtId="164" fontId="0" fillId="4"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4" fontId="10" fillId="4" borderId="1" pivotButton="0" quotePrefix="0" xfId="0"/>
    <xf numFmtId="164"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4"/>
  <sheetViews>
    <sheetView showGridLines="0" workbookViewId="0">
      <selection activeCell="A1" sqref="A1"/>
    </sheetView>
  </sheetViews>
  <sheetFormatPr baseColWidth="8" defaultRowHeight="15"/>
  <cols>
    <col width="3" customWidth="1" min="1" max="1"/>
    <col width="96" customWidth="1" min="2" max="2"/>
  </cols>
  <sheetData>
    <row r="2">
      <c r="B2" s="1" t="inlineStr">
        <is>
          <t>Debt Payoff Tracker Spreadsheet</t>
        </is>
      </c>
    </row>
    <row r="3">
      <c r="B3" s="2" t="inlineStr">
        <is>
          <t>Upkeep Papers  ·  upkeeppapers.com  ·  free to use, keep and share</t>
        </is>
      </c>
    </row>
    <row r="5" ht="46" customHeight="1">
      <c r="B5" s="3" t="inlineStr">
        <is>
          <t>Put every debt in one place and the sheet works out how long each takes to clear at the payment you are actually making, and what order the two common strategies would put them in.</t>
        </is>
      </c>
    </row>
    <row r="7">
      <c r="B7" s="4" t="inlineStr">
        <is>
          <t>How to use it</t>
        </is>
      </c>
    </row>
    <row r="8" ht="30" customHeight="1">
      <c r="B8" s="5" t="inlineStr">
        <is>
          <t>•  List each debt with its balance, its annual interest rate and what you pay monthly.</t>
        </is>
      </c>
    </row>
    <row r="9" ht="30" customHeight="1">
      <c r="B9" s="5" t="inlineStr">
        <is>
          <t>•  Months to clear and the interest estimate appear on their own.</t>
        </is>
      </c>
    </row>
    <row r="10" ht="30" customHeight="1">
      <c r="B10" s="5" t="inlineStr">
        <is>
          <t>•  Snowball order is smallest balance first. Avalanche order is highest rate first.</t>
        </is>
      </c>
    </row>
    <row r="11" ht="30" customHeight="1">
      <c r="B11" s="5" t="inlineStr">
        <is>
          <t>•  Log the balance each month on the Progress tab to watch the line come down.</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The interest figure is an estimate, not a quotation. It assumes the rate and the payment both stay where they are and that nothing further is added to the balance. Your lender's figure is the one that counts.</t>
        </is>
      </c>
    </row>
    <row r="27" ht="30" customHeight="1">
      <c r="B27" s="5" t="inlineStr">
        <is>
          <t>•  If a payment is too small to ever clear a debt, the months cell stays blank rather than showing a nonsense number. That blank is itself the answer.</t>
        </is>
      </c>
    </row>
    <row r="28" ht="30" customHeight="1">
      <c r="B28" s="5" t="inlineStr">
        <is>
          <t>•  Neither order is advice. Snowball clears accounts sooner; avalanche usually costs less interest. Which suits you is yours to decide.</t>
        </is>
      </c>
    </row>
    <row r="30">
      <c r="B30" s="4" t="inlineStr">
        <is>
          <t>Opening this in Google Sheets</t>
        </is>
      </c>
    </row>
    <row r="31" ht="28" customHeight="1">
      <c r="B31" s="5" t="inlineStr">
        <is>
          <t>Google Drive → New → File upload → pick this file, then open it with Google Sheets. Every formula here is deliberately a plain one, so nothing breaks in the move.</t>
        </is>
      </c>
    </row>
    <row r="34" ht="26" customHeight="1">
      <c r="B34"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K32"/>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4" customWidth="1" min="3" max="3"/>
    <col width="15" customWidth="1" min="4" max="4"/>
    <col width="14" customWidth="1" min="5" max="5"/>
    <col width="13" customWidth="1" min="6" max="6"/>
    <col width="14" customWidth="1" min="7" max="7"/>
    <col width="14" customWidth="1" min="8" max="8"/>
    <col width="14" customWidth="1" min="9" max="9"/>
    <col width="13" customWidth="1" min="10" max="10"/>
    <col width="13" customWidth="1" min="11" max="11"/>
  </cols>
  <sheetData>
    <row r="1" ht="22" customHeight="1">
      <c r="A1" s="7" t="inlineStr">
        <is>
          <t>What is owed</t>
        </is>
      </c>
    </row>
    <row r="2" ht="30" customHeight="1">
      <c r="A2" s="6" t="inlineStr">
        <is>
          <t>Enter the rate as a plain number — 18.9 for 18.9% a year, taken from your statement.</t>
        </is>
      </c>
    </row>
    <row r="3" ht="30" customHeight="1">
      <c r="A3" s="8" t="inlineStr">
        <is>
          <t>Debt</t>
        </is>
      </c>
      <c r="B3" s="8" t="inlineStr">
        <is>
          <t>Lender</t>
        </is>
      </c>
      <c r="C3" s="8" t="inlineStr">
        <is>
          <t>Balance owed</t>
        </is>
      </c>
      <c r="D3" s="8" t="inlineStr">
        <is>
          <t>Interest rate % a year</t>
        </is>
      </c>
      <c r="E3" s="8" t="inlineStr">
        <is>
          <t>Minimum payment</t>
        </is>
      </c>
      <c r="F3" s="8" t="inlineStr">
        <is>
          <t>Extra you add</t>
        </is>
      </c>
      <c r="G3" s="8" t="inlineStr">
        <is>
          <t>Paying monthly</t>
        </is>
      </c>
      <c r="H3" s="8" t="inlineStr">
        <is>
          <t>Months to clear</t>
        </is>
      </c>
      <c r="I3" s="8" t="inlineStr">
        <is>
          <t>Interest, approx</t>
        </is>
      </c>
      <c r="J3" s="8" t="inlineStr">
        <is>
          <t>Snowball order</t>
        </is>
      </c>
      <c r="K3" s="8" t="inlineStr">
        <is>
          <t>Avalanche order</t>
        </is>
      </c>
    </row>
    <row r="4">
      <c r="A4" s="9" t="n"/>
      <c r="B4" s="9" t="n"/>
      <c r="C4" s="10" t="n"/>
      <c r="D4" s="11" t="n"/>
      <c r="E4" s="10" t="n"/>
      <c r="F4" s="10" t="n"/>
      <c r="G4" s="12">
        <f>IF(E4="","",E4+IF(F4="",0,F4))</f>
        <v/>
      </c>
      <c r="H4" s="13">
        <f>IFERROR(IF(OR(C4="",G4=""),"",ROUNDUP(NPER(D4/100/12,-G4,C4),0)),"")</f>
        <v/>
      </c>
      <c r="I4" s="12">
        <f>IFERROR(IF(H4="","",MAX(0,(G4*H4)-C4)),"")</f>
        <v/>
      </c>
      <c r="J4" s="13">
        <f>IF(C4="","",RANK(C4,$C$4:$C$23,1))</f>
        <v/>
      </c>
      <c r="K4" s="13">
        <f>IF(D4="","",RANK(D4,$D$4:$D$23,0))</f>
        <v/>
      </c>
    </row>
    <row r="5">
      <c r="A5" s="9" t="n"/>
      <c r="B5" s="9" t="n"/>
      <c r="C5" s="10" t="n"/>
      <c r="D5" s="11" t="n"/>
      <c r="E5" s="10" t="n"/>
      <c r="F5" s="10" t="n"/>
      <c r="G5" s="12">
        <f>IF(E5="","",E5+IF(F5="",0,F5))</f>
        <v/>
      </c>
      <c r="H5" s="13">
        <f>IFERROR(IF(OR(C5="",G5=""),"",ROUNDUP(NPER(D5/100/12,-G5,C5),0)),"")</f>
        <v/>
      </c>
      <c r="I5" s="12">
        <f>IFERROR(IF(H5="","",MAX(0,(G5*H5)-C5)),"")</f>
        <v/>
      </c>
      <c r="J5" s="13">
        <f>IF(C5="","",RANK(C5,$C$4:$C$23,1))</f>
        <v/>
      </c>
      <c r="K5" s="13">
        <f>IF(D5="","",RANK(D5,$D$4:$D$23,0))</f>
        <v/>
      </c>
    </row>
    <row r="6">
      <c r="A6" s="9" t="n"/>
      <c r="B6" s="9" t="n"/>
      <c r="C6" s="10" t="n"/>
      <c r="D6" s="11" t="n"/>
      <c r="E6" s="10" t="n"/>
      <c r="F6" s="10" t="n"/>
      <c r="G6" s="12">
        <f>IF(E6="","",E6+IF(F6="",0,F6))</f>
        <v/>
      </c>
      <c r="H6" s="13">
        <f>IFERROR(IF(OR(C6="",G6=""),"",ROUNDUP(NPER(D6/100/12,-G6,C6),0)),"")</f>
        <v/>
      </c>
      <c r="I6" s="12">
        <f>IFERROR(IF(H6="","",MAX(0,(G6*H6)-C6)),"")</f>
        <v/>
      </c>
      <c r="J6" s="13">
        <f>IF(C6="","",RANK(C6,$C$4:$C$23,1))</f>
        <v/>
      </c>
      <c r="K6" s="13">
        <f>IF(D6="","",RANK(D6,$D$4:$D$23,0))</f>
        <v/>
      </c>
    </row>
    <row r="7">
      <c r="A7" s="9" t="n"/>
      <c r="B7" s="9" t="n"/>
      <c r="C7" s="10" t="n"/>
      <c r="D7" s="11" t="n"/>
      <c r="E7" s="10" t="n"/>
      <c r="F7" s="10" t="n"/>
      <c r="G7" s="12">
        <f>IF(E7="","",E7+IF(F7="",0,F7))</f>
        <v/>
      </c>
      <c r="H7" s="13">
        <f>IFERROR(IF(OR(C7="",G7=""),"",ROUNDUP(NPER(D7/100/12,-G7,C7),0)),"")</f>
        <v/>
      </c>
      <c r="I7" s="12">
        <f>IFERROR(IF(H7="","",MAX(0,(G7*H7)-C7)),"")</f>
        <v/>
      </c>
      <c r="J7" s="13">
        <f>IF(C7="","",RANK(C7,$C$4:$C$23,1))</f>
        <v/>
      </c>
      <c r="K7" s="13">
        <f>IF(D7="","",RANK(D7,$D$4:$D$23,0))</f>
        <v/>
      </c>
    </row>
    <row r="8">
      <c r="A8" s="9" t="n"/>
      <c r="B8" s="9" t="n"/>
      <c r="C8" s="10" t="n"/>
      <c r="D8" s="11" t="n"/>
      <c r="E8" s="10" t="n"/>
      <c r="F8" s="10" t="n"/>
      <c r="G8" s="12">
        <f>IF(E8="","",E8+IF(F8="",0,F8))</f>
        <v/>
      </c>
      <c r="H8" s="13">
        <f>IFERROR(IF(OR(C8="",G8=""),"",ROUNDUP(NPER(D8/100/12,-G8,C8),0)),"")</f>
        <v/>
      </c>
      <c r="I8" s="12">
        <f>IFERROR(IF(H8="","",MAX(0,(G8*H8)-C8)),"")</f>
        <v/>
      </c>
      <c r="J8" s="13">
        <f>IF(C8="","",RANK(C8,$C$4:$C$23,1))</f>
        <v/>
      </c>
      <c r="K8" s="13">
        <f>IF(D8="","",RANK(D8,$D$4:$D$23,0))</f>
        <v/>
      </c>
    </row>
    <row r="9">
      <c r="A9" s="9" t="n"/>
      <c r="B9" s="9" t="n"/>
      <c r="C9" s="10" t="n"/>
      <c r="D9" s="11" t="n"/>
      <c r="E9" s="10" t="n"/>
      <c r="F9" s="10" t="n"/>
      <c r="G9" s="12">
        <f>IF(E9="","",E9+IF(F9="",0,F9))</f>
        <v/>
      </c>
      <c r="H9" s="13">
        <f>IFERROR(IF(OR(C9="",G9=""),"",ROUNDUP(NPER(D9/100/12,-G9,C9),0)),"")</f>
        <v/>
      </c>
      <c r="I9" s="12">
        <f>IFERROR(IF(H9="","",MAX(0,(G9*H9)-C9)),"")</f>
        <v/>
      </c>
      <c r="J9" s="13">
        <f>IF(C9="","",RANK(C9,$C$4:$C$23,1))</f>
        <v/>
      </c>
      <c r="K9" s="13">
        <f>IF(D9="","",RANK(D9,$D$4:$D$23,0))</f>
        <v/>
      </c>
    </row>
    <row r="10">
      <c r="A10" s="9" t="n"/>
      <c r="B10" s="9" t="n"/>
      <c r="C10" s="10" t="n"/>
      <c r="D10" s="11" t="n"/>
      <c r="E10" s="10" t="n"/>
      <c r="F10" s="10" t="n"/>
      <c r="G10" s="12">
        <f>IF(E10="","",E10+IF(F10="",0,F10))</f>
        <v/>
      </c>
      <c r="H10" s="13">
        <f>IFERROR(IF(OR(C10="",G10=""),"",ROUNDUP(NPER(D10/100/12,-G10,C10),0)),"")</f>
        <v/>
      </c>
      <c r="I10" s="12">
        <f>IFERROR(IF(H10="","",MAX(0,(G10*H10)-C10)),"")</f>
        <v/>
      </c>
      <c r="J10" s="13">
        <f>IF(C10="","",RANK(C10,$C$4:$C$23,1))</f>
        <v/>
      </c>
      <c r="K10" s="13">
        <f>IF(D10="","",RANK(D10,$D$4:$D$23,0))</f>
        <v/>
      </c>
    </row>
    <row r="11">
      <c r="A11" s="9" t="n"/>
      <c r="B11" s="9" t="n"/>
      <c r="C11" s="10" t="n"/>
      <c r="D11" s="11" t="n"/>
      <c r="E11" s="10" t="n"/>
      <c r="F11" s="10" t="n"/>
      <c r="G11" s="12">
        <f>IF(E11="","",E11+IF(F11="",0,F11))</f>
        <v/>
      </c>
      <c r="H11" s="13">
        <f>IFERROR(IF(OR(C11="",G11=""),"",ROUNDUP(NPER(D11/100/12,-G11,C11),0)),"")</f>
        <v/>
      </c>
      <c r="I11" s="12">
        <f>IFERROR(IF(H11="","",MAX(0,(G11*H11)-C11)),"")</f>
        <v/>
      </c>
      <c r="J11" s="13">
        <f>IF(C11="","",RANK(C11,$C$4:$C$23,1))</f>
        <v/>
      </c>
      <c r="K11" s="13">
        <f>IF(D11="","",RANK(D11,$D$4:$D$23,0))</f>
        <v/>
      </c>
    </row>
    <row r="12">
      <c r="A12" s="9" t="n"/>
      <c r="B12" s="9" t="n"/>
      <c r="C12" s="10" t="n"/>
      <c r="D12" s="11" t="n"/>
      <c r="E12" s="10" t="n"/>
      <c r="F12" s="10" t="n"/>
      <c r="G12" s="12">
        <f>IF(E12="","",E12+IF(F12="",0,F12))</f>
        <v/>
      </c>
      <c r="H12" s="13">
        <f>IFERROR(IF(OR(C12="",G12=""),"",ROUNDUP(NPER(D12/100/12,-G12,C12),0)),"")</f>
        <v/>
      </c>
      <c r="I12" s="12">
        <f>IFERROR(IF(H12="","",MAX(0,(G12*H12)-C12)),"")</f>
        <v/>
      </c>
      <c r="J12" s="13">
        <f>IF(C12="","",RANK(C12,$C$4:$C$23,1))</f>
        <v/>
      </c>
      <c r="K12" s="13">
        <f>IF(D12="","",RANK(D12,$D$4:$D$23,0))</f>
        <v/>
      </c>
    </row>
    <row r="13">
      <c r="A13" s="9" t="n"/>
      <c r="B13" s="9" t="n"/>
      <c r="C13" s="10" t="n"/>
      <c r="D13" s="11" t="n"/>
      <c r="E13" s="10" t="n"/>
      <c r="F13" s="10" t="n"/>
      <c r="G13" s="12">
        <f>IF(E13="","",E13+IF(F13="",0,F13))</f>
        <v/>
      </c>
      <c r="H13" s="13">
        <f>IFERROR(IF(OR(C13="",G13=""),"",ROUNDUP(NPER(D13/100/12,-G13,C13),0)),"")</f>
        <v/>
      </c>
      <c r="I13" s="12">
        <f>IFERROR(IF(H13="","",MAX(0,(G13*H13)-C13)),"")</f>
        <v/>
      </c>
      <c r="J13" s="13">
        <f>IF(C13="","",RANK(C13,$C$4:$C$23,1))</f>
        <v/>
      </c>
      <c r="K13" s="13">
        <f>IF(D13="","",RANK(D13,$D$4:$D$23,0))</f>
        <v/>
      </c>
    </row>
    <row r="14">
      <c r="A14" s="9" t="n"/>
      <c r="B14" s="9" t="n"/>
      <c r="C14" s="10" t="n"/>
      <c r="D14" s="11" t="n"/>
      <c r="E14" s="10" t="n"/>
      <c r="F14" s="10" t="n"/>
      <c r="G14" s="12">
        <f>IF(E14="","",E14+IF(F14="",0,F14))</f>
        <v/>
      </c>
      <c r="H14" s="13">
        <f>IFERROR(IF(OR(C14="",G14=""),"",ROUNDUP(NPER(D14/100/12,-G14,C14),0)),"")</f>
        <v/>
      </c>
      <c r="I14" s="12">
        <f>IFERROR(IF(H14="","",MAX(0,(G14*H14)-C14)),"")</f>
        <v/>
      </c>
      <c r="J14" s="13">
        <f>IF(C14="","",RANK(C14,$C$4:$C$23,1))</f>
        <v/>
      </c>
      <c r="K14" s="13">
        <f>IF(D14="","",RANK(D14,$D$4:$D$23,0))</f>
        <v/>
      </c>
    </row>
    <row r="15">
      <c r="A15" s="9" t="n"/>
      <c r="B15" s="9" t="n"/>
      <c r="C15" s="10" t="n"/>
      <c r="D15" s="11" t="n"/>
      <c r="E15" s="10" t="n"/>
      <c r="F15" s="10" t="n"/>
      <c r="G15" s="12">
        <f>IF(E15="","",E15+IF(F15="",0,F15))</f>
        <v/>
      </c>
      <c r="H15" s="13">
        <f>IFERROR(IF(OR(C15="",G15=""),"",ROUNDUP(NPER(D15/100/12,-G15,C15),0)),"")</f>
        <v/>
      </c>
      <c r="I15" s="12">
        <f>IFERROR(IF(H15="","",MAX(0,(G15*H15)-C15)),"")</f>
        <v/>
      </c>
      <c r="J15" s="13">
        <f>IF(C15="","",RANK(C15,$C$4:$C$23,1))</f>
        <v/>
      </c>
      <c r="K15" s="13">
        <f>IF(D15="","",RANK(D15,$D$4:$D$23,0))</f>
        <v/>
      </c>
    </row>
    <row r="16">
      <c r="A16" s="9" t="n"/>
      <c r="B16" s="9" t="n"/>
      <c r="C16" s="10" t="n"/>
      <c r="D16" s="11" t="n"/>
      <c r="E16" s="10" t="n"/>
      <c r="F16" s="10" t="n"/>
      <c r="G16" s="12">
        <f>IF(E16="","",E16+IF(F16="",0,F16))</f>
        <v/>
      </c>
      <c r="H16" s="13">
        <f>IFERROR(IF(OR(C16="",G16=""),"",ROUNDUP(NPER(D16/100/12,-G16,C16),0)),"")</f>
        <v/>
      </c>
      <c r="I16" s="12">
        <f>IFERROR(IF(H16="","",MAX(0,(G16*H16)-C16)),"")</f>
        <v/>
      </c>
      <c r="J16" s="13">
        <f>IF(C16="","",RANK(C16,$C$4:$C$23,1))</f>
        <v/>
      </c>
      <c r="K16" s="13">
        <f>IF(D16="","",RANK(D16,$D$4:$D$23,0))</f>
        <v/>
      </c>
    </row>
    <row r="17">
      <c r="A17" s="9" t="n"/>
      <c r="B17" s="9" t="n"/>
      <c r="C17" s="10" t="n"/>
      <c r="D17" s="11" t="n"/>
      <c r="E17" s="10" t="n"/>
      <c r="F17" s="10" t="n"/>
      <c r="G17" s="12">
        <f>IF(E17="","",E17+IF(F17="",0,F17))</f>
        <v/>
      </c>
      <c r="H17" s="13">
        <f>IFERROR(IF(OR(C17="",G17=""),"",ROUNDUP(NPER(D17/100/12,-G17,C17),0)),"")</f>
        <v/>
      </c>
      <c r="I17" s="12">
        <f>IFERROR(IF(H17="","",MAX(0,(G17*H17)-C17)),"")</f>
        <v/>
      </c>
      <c r="J17" s="13">
        <f>IF(C17="","",RANK(C17,$C$4:$C$23,1))</f>
        <v/>
      </c>
      <c r="K17" s="13">
        <f>IF(D17="","",RANK(D17,$D$4:$D$23,0))</f>
        <v/>
      </c>
    </row>
    <row r="18">
      <c r="A18" s="9" t="n"/>
      <c r="B18" s="9" t="n"/>
      <c r="C18" s="10" t="n"/>
      <c r="D18" s="11" t="n"/>
      <c r="E18" s="10" t="n"/>
      <c r="F18" s="10" t="n"/>
      <c r="G18" s="12">
        <f>IF(E18="","",E18+IF(F18="",0,F18))</f>
        <v/>
      </c>
      <c r="H18" s="13">
        <f>IFERROR(IF(OR(C18="",G18=""),"",ROUNDUP(NPER(D18/100/12,-G18,C18),0)),"")</f>
        <v/>
      </c>
      <c r="I18" s="12">
        <f>IFERROR(IF(H18="","",MAX(0,(G18*H18)-C18)),"")</f>
        <v/>
      </c>
      <c r="J18" s="13">
        <f>IF(C18="","",RANK(C18,$C$4:$C$23,1))</f>
        <v/>
      </c>
      <c r="K18" s="13">
        <f>IF(D18="","",RANK(D18,$D$4:$D$23,0))</f>
        <v/>
      </c>
    </row>
    <row r="19">
      <c r="A19" s="9" t="n"/>
      <c r="B19" s="9" t="n"/>
      <c r="C19" s="10" t="n"/>
      <c r="D19" s="11" t="n"/>
      <c r="E19" s="10" t="n"/>
      <c r="F19" s="10" t="n"/>
      <c r="G19" s="12">
        <f>IF(E19="","",E19+IF(F19="",0,F19))</f>
        <v/>
      </c>
      <c r="H19" s="13">
        <f>IFERROR(IF(OR(C19="",G19=""),"",ROUNDUP(NPER(D19/100/12,-G19,C19),0)),"")</f>
        <v/>
      </c>
      <c r="I19" s="12">
        <f>IFERROR(IF(H19="","",MAX(0,(G19*H19)-C19)),"")</f>
        <v/>
      </c>
      <c r="J19" s="13">
        <f>IF(C19="","",RANK(C19,$C$4:$C$23,1))</f>
        <v/>
      </c>
      <c r="K19" s="13">
        <f>IF(D19="","",RANK(D19,$D$4:$D$23,0))</f>
        <v/>
      </c>
    </row>
    <row r="20">
      <c r="A20" s="9" t="n"/>
      <c r="B20" s="9" t="n"/>
      <c r="C20" s="10" t="n"/>
      <c r="D20" s="11" t="n"/>
      <c r="E20" s="10" t="n"/>
      <c r="F20" s="10" t="n"/>
      <c r="G20" s="12">
        <f>IF(E20="","",E20+IF(F20="",0,F20))</f>
        <v/>
      </c>
      <c r="H20" s="13">
        <f>IFERROR(IF(OR(C20="",G20=""),"",ROUNDUP(NPER(D20/100/12,-G20,C20),0)),"")</f>
        <v/>
      </c>
      <c r="I20" s="12">
        <f>IFERROR(IF(H20="","",MAX(0,(G20*H20)-C20)),"")</f>
        <v/>
      </c>
      <c r="J20" s="13">
        <f>IF(C20="","",RANK(C20,$C$4:$C$23,1))</f>
        <v/>
      </c>
      <c r="K20" s="13">
        <f>IF(D20="","",RANK(D20,$D$4:$D$23,0))</f>
        <v/>
      </c>
    </row>
    <row r="21">
      <c r="A21" s="9" t="n"/>
      <c r="B21" s="9" t="n"/>
      <c r="C21" s="10" t="n"/>
      <c r="D21" s="11" t="n"/>
      <c r="E21" s="10" t="n"/>
      <c r="F21" s="10" t="n"/>
      <c r="G21" s="12">
        <f>IF(E21="","",E21+IF(F21="",0,F21))</f>
        <v/>
      </c>
      <c r="H21" s="13">
        <f>IFERROR(IF(OR(C21="",G21=""),"",ROUNDUP(NPER(D21/100/12,-G21,C21),0)),"")</f>
        <v/>
      </c>
      <c r="I21" s="12">
        <f>IFERROR(IF(H21="","",MAX(0,(G21*H21)-C21)),"")</f>
        <v/>
      </c>
      <c r="J21" s="13">
        <f>IF(C21="","",RANK(C21,$C$4:$C$23,1))</f>
        <v/>
      </c>
      <c r="K21" s="13">
        <f>IF(D21="","",RANK(D21,$D$4:$D$23,0))</f>
        <v/>
      </c>
    </row>
    <row r="22">
      <c r="A22" s="9" t="n"/>
      <c r="B22" s="9" t="n"/>
      <c r="C22" s="10" t="n"/>
      <c r="D22" s="11" t="n"/>
      <c r="E22" s="10" t="n"/>
      <c r="F22" s="10" t="n"/>
      <c r="G22" s="12">
        <f>IF(E22="","",E22+IF(F22="",0,F22))</f>
        <v/>
      </c>
      <c r="H22" s="13">
        <f>IFERROR(IF(OR(C22="",G22=""),"",ROUNDUP(NPER(D22/100/12,-G22,C22),0)),"")</f>
        <v/>
      </c>
      <c r="I22" s="12">
        <f>IFERROR(IF(H22="","",MAX(0,(G22*H22)-C22)),"")</f>
        <v/>
      </c>
      <c r="J22" s="13">
        <f>IF(C22="","",RANK(C22,$C$4:$C$23,1))</f>
        <v/>
      </c>
      <c r="K22" s="13">
        <f>IF(D22="","",RANK(D22,$D$4:$D$23,0))</f>
        <v/>
      </c>
    </row>
    <row r="23">
      <c r="A23" s="9" t="n"/>
      <c r="B23" s="9" t="n"/>
      <c r="C23" s="10" t="n"/>
      <c r="D23" s="11" t="n"/>
      <c r="E23" s="10" t="n"/>
      <c r="F23" s="10" t="n"/>
      <c r="G23" s="12">
        <f>IF(E23="","",E23+IF(F23="",0,F23))</f>
        <v/>
      </c>
      <c r="H23" s="13">
        <f>IFERROR(IF(OR(C23="",G23=""),"",ROUNDUP(NPER(D23/100/12,-G23,C23),0)),"")</f>
        <v/>
      </c>
      <c r="I23" s="12">
        <f>IFERROR(IF(H23="","",MAX(0,(G23*H23)-C23)),"")</f>
        <v/>
      </c>
      <c r="J23" s="13">
        <f>IF(C23="","",RANK(C23,$C$4:$C$23,1))</f>
        <v/>
      </c>
      <c r="K23" s="13">
        <f>IF(D23="","",RANK(D23,$D$4:$D$23,0))</f>
        <v/>
      </c>
    </row>
    <row r="24">
      <c r="A24" s="14" t="inlineStr">
        <is>
          <t>Total</t>
        </is>
      </c>
      <c r="B24" s="14" t="n"/>
      <c r="C24" s="15">
        <f>SUM(C4:C23)</f>
        <v/>
      </c>
      <c r="D24" s="14" t="n"/>
      <c r="E24" s="15">
        <f>SUM(E4:E23)</f>
        <v/>
      </c>
      <c r="F24" s="15">
        <f>SUM(F4:F23)</f>
        <v/>
      </c>
      <c r="G24" s="15">
        <f>SUM(G4:G23)</f>
        <v/>
      </c>
      <c r="H24" s="14" t="n"/>
      <c r="I24" s="15">
        <f>SUM(I4:I23)</f>
        <v/>
      </c>
      <c r="J24" s="14" t="n"/>
      <c r="K24" s="14" t="n"/>
    </row>
    <row r="26" ht="22" customHeight="1">
      <c r="A26" s="7" t="inlineStr">
        <is>
          <t>Where you stand</t>
        </is>
      </c>
    </row>
    <row r="27" ht="30" customHeight="1">
      <c r="A27" s="6" t="inlineStr">
        <is>
          <t>All read from the table. They update as balances come down.</t>
        </is>
      </c>
    </row>
    <row r="28" ht="18" customHeight="1">
      <c r="A28" s="16" t="inlineStr">
        <is>
          <t>Total owed</t>
        </is>
      </c>
      <c r="B28" s="17">
        <f>C24</f>
        <v/>
      </c>
    </row>
    <row r="29" ht="18" customHeight="1">
      <c r="A29" s="16" t="inlineStr">
        <is>
          <t>Going out every month</t>
        </is>
      </c>
      <c r="B29" s="17">
        <f>G24</f>
        <v/>
      </c>
    </row>
    <row r="30" ht="18" customHeight="1">
      <c r="A30" s="16" t="inlineStr">
        <is>
          <t>Longest debt, in months</t>
        </is>
      </c>
      <c r="B30" s="18">
        <f>IFERROR(MAX($H$4:$H$23),"")</f>
        <v/>
      </c>
    </row>
    <row r="31" ht="18" customHeight="1">
      <c r="A31" s="16" t="inlineStr">
        <is>
          <t>Which is roughly this many years</t>
        </is>
      </c>
      <c r="B31" s="18">
        <f>IFERROR(MAX($H$4:$H$23)/12,"")</f>
        <v/>
      </c>
    </row>
    <row r="32" ht="18" customHeight="1">
      <c r="A32" s="16" t="inlineStr">
        <is>
          <t>Estimated interest across them all</t>
        </is>
      </c>
      <c r="B32" s="17">
        <f>I24</f>
        <v/>
      </c>
    </row>
  </sheetData>
  <mergeCells count="4">
    <mergeCell ref="A2:K2"/>
    <mergeCell ref="A27:B27"/>
    <mergeCell ref="A26:B26"/>
    <mergeCell ref="A1:K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39"/>
  <sheetViews>
    <sheetView showGridLines="0" workbookViewId="0">
      <pane ySplit="3" topLeftCell="A4" activePane="bottomLeft" state="frozen"/>
      <selection pane="bottomLeft" activeCell="A1" sqref="A1"/>
    </sheetView>
  </sheetViews>
  <sheetFormatPr baseColWidth="8" defaultRowHeight="15"/>
  <cols>
    <col width="16" customWidth="1" min="1" max="1"/>
    <col width="15" customWidth="1" min="2" max="2"/>
    <col width="15" customWidth="1" min="3" max="3"/>
    <col width="18" customWidth="1" min="4" max="4"/>
    <col width="34" customWidth="1" min="5" max="5"/>
  </cols>
  <sheetData>
    <row r="1" ht="22" customHeight="1">
      <c r="A1" s="7" t="inlineStr">
        <is>
          <t>Balance month by month</t>
        </is>
      </c>
    </row>
    <row r="2" ht="30" customHeight="1">
      <c r="A2" s="6" t="inlineStr">
        <is>
          <t>One row a month. Total owed is yours to carry over; the fall is worked out.</t>
        </is>
      </c>
    </row>
    <row r="3" ht="30" customHeight="1">
      <c r="A3" s="8" t="inlineStr">
        <is>
          <t>Month</t>
        </is>
      </c>
      <c r="B3" s="8" t="inlineStr">
        <is>
          <t>Total owed</t>
        </is>
      </c>
      <c r="C3" s="8" t="inlineStr">
        <is>
          <t>Paid this month</t>
        </is>
      </c>
      <c r="D3" s="8" t="inlineStr">
        <is>
          <t>Fall since last month</t>
        </is>
      </c>
      <c r="E3" s="8" t="inlineStr">
        <is>
          <t>Notes</t>
        </is>
      </c>
    </row>
    <row r="4">
      <c r="A4" s="9" t="n"/>
      <c r="B4" s="10" t="n"/>
      <c r="C4" s="10" t="n"/>
      <c r="D4" s="12" t="n"/>
      <c r="E4" s="9" t="n"/>
    </row>
    <row r="5">
      <c r="A5" s="9" t="n"/>
      <c r="B5" s="10" t="n"/>
      <c r="C5" s="10" t="n"/>
      <c r="D5" s="12">
        <f>IF(OR(B5="",B4=""),"",B4-B5)</f>
        <v/>
      </c>
      <c r="E5" s="9" t="n"/>
    </row>
    <row r="6">
      <c r="A6" s="9" t="n"/>
      <c r="B6" s="10" t="n"/>
      <c r="C6" s="10" t="n"/>
      <c r="D6" s="12">
        <f>IF(OR(B6="",B5=""),"",B5-B6)</f>
        <v/>
      </c>
      <c r="E6" s="9" t="n"/>
    </row>
    <row r="7">
      <c r="A7" s="9" t="n"/>
      <c r="B7" s="10" t="n"/>
      <c r="C7" s="10" t="n"/>
      <c r="D7" s="12">
        <f>IF(OR(B7="",B6=""),"",B6-B7)</f>
        <v/>
      </c>
      <c r="E7" s="9" t="n"/>
    </row>
    <row r="8">
      <c r="A8" s="9" t="n"/>
      <c r="B8" s="10" t="n"/>
      <c r="C8" s="10" t="n"/>
      <c r="D8" s="12">
        <f>IF(OR(B8="",B7=""),"",B7-B8)</f>
        <v/>
      </c>
      <c r="E8" s="9" t="n"/>
    </row>
    <row r="9">
      <c r="A9" s="9" t="n"/>
      <c r="B9" s="10" t="n"/>
      <c r="C9" s="10" t="n"/>
      <c r="D9" s="12">
        <f>IF(OR(B9="",B8=""),"",B8-B9)</f>
        <v/>
      </c>
      <c r="E9" s="9" t="n"/>
    </row>
    <row r="10">
      <c r="A10" s="9" t="n"/>
      <c r="B10" s="10" t="n"/>
      <c r="C10" s="10" t="n"/>
      <c r="D10" s="12">
        <f>IF(OR(B10="",B9=""),"",B9-B10)</f>
        <v/>
      </c>
      <c r="E10" s="9" t="n"/>
    </row>
    <row r="11">
      <c r="A11" s="9" t="n"/>
      <c r="B11" s="10" t="n"/>
      <c r="C11" s="10" t="n"/>
      <c r="D11" s="12">
        <f>IF(OR(B11="",B10=""),"",B10-B11)</f>
        <v/>
      </c>
      <c r="E11" s="9" t="n"/>
    </row>
    <row r="12">
      <c r="A12" s="9" t="n"/>
      <c r="B12" s="10" t="n"/>
      <c r="C12" s="10" t="n"/>
      <c r="D12" s="12">
        <f>IF(OR(B12="",B11=""),"",B11-B12)</f>
        <v/>
      </c>
      <c r="E12" s="9" t="n"/>
    </row>
    <row r="13">
      <c r="A13" s="9" t="n"/>
      <c r="B13" s="10" t="n"/>
      <c r="C13" s="10" t="n"/>
      <c r="D13" s="12">
        <f>IF(OR(B13="",B12=""),"",B12-B13)</f>
        <v/>
      </c>
      <c r="E13" s="9" t="n"/>
    </row>
    <row r="14">
      <c r="A14" s="9" t="n"/>
      <c r="B14" s="10" t="n"/>
      <c r="C14" s="10" t="n"/>
      <c r="D14" s="12">
        <f>IF(OR(B14="",B13=""),"",B13-B14)</f>
        <v/>
      </c>
      <c r="E14" s="9" t="n"/>
    </row>
    <row r="15">
      <c r="A15" s="9" t="n"/>
      <c r="B15" s="10" t="n"/>
      <c r="C15" s="10" t="n"/>
      <c r="D15" s="12">
        <f>IF(OR(B15="",B14=""),"",B14-B15)</f>
        <v/>
      </c>
      <c r="E15" s="9" t="n"/>
    </row>
    <row r="16">
      <c r="A16" s="9" t="n"/>
      <c r="B16" s="10" t="n"/>
      <c r="C16" s="10" t="n"/>
      <c r="D16" s="12">
        <f>IF(OR(B16="",B15=""),"",B15-B16)</f>
        <v/>
      </c>
      <c r="E16" s="9" t="n"/>
    </row>
    <row r="17">
      <c r="A17" s="9" t="n"/>
      <c r="B17" s="10" t="n"/>
      <c r="C17" s="10" t="n"/>
      <c r="D17" s="12">
        <f>IF(OR(B17="",B16=""),"",B16-B17)</f>
        <v/>
      </c>
      <c r="E17" s="9" t="n"/>
    </row>
    <row r="18">
      <c r="A18" s="9" t="n"/>
      <c r="B18" s="10" t="n"/>
      <c r="C18" s="10" t="n"/>
      <c r="D18" s="12">
        <f>IF(OR(B18="",B17=""),"",B17-B18)</f>
        <v/>
      </c>
      <c r="E18" s="9" t="n"/>
    </row>
    <row r="19">
      <c r="A19" s="9" t="n"/>
      <c r="B19" s="10" t="n"/>
      <c r="C19" s="10" t="n"/>
      <c r="D19" s="12">
        <f>IF(OR(B19="",B18=""),"",B18-B19)</f>
        <v/>
      </c>
      <c r="E19" s="9" t="n"/>
    </row>
    <row r="20">
      <c r="A20" s="9" t="n"/>
      <c r="B20" s="10" t="n"/>
      <c r="C20" s="10" t="n"/>
      <c r="D20" s="12">
        <f>IF(OR(B20="",B19=""),"",B19-B20)</f>
        <v/>
      </c>
      <c r="E20" s="9" t="n"/>
    </row>
    <row r="21">
      <c r="A21" s="9" t="n"/>
      <c r="B21" s="10" t="n"/>
      <c r="C21" s="10" t="n"/>
      <c r="D21" s="12">
        <f>IF(OR(B21="",B20=""),"",B20-B21)</f>
        <v/>
      </c>
      <c r="E21" s="9" t="n"/>
    </row>
    <row r="22">
      <c r="A22" s="9" t="n"/>
      <c r="B22" s="10" t="n"/>
      <c r="C22" s="10" t="n"/>
      <c r="D22" s="12">
        <f>IF(OR(B22="",B21=""),"",B21-B22)</f>
        <v/>
      </c>
      <c r="E22" s="9" t="n"/>
    </row>
    <row r="23">
      <c r="A23" s="9" t="n"/>
      <c r="B23" s="10" t="n"/>
      <c r="C23" s="10" t="n"/>
      <c r="D23" s="12">
        <f>IF(OR(B23="",B22=""),"",B22-B23)</f>
        <v/>
      </c>
      <c r="E23" s="9" t="n"/>
    </row>
    <row r="24">
      <c r="A24" s="9" t="n"/>
      <c r="B24" s="10" t="n"/>
      <c r="C24" s="10" t="n"/>
      <c r="D24" s="12">
        <f>IF(OR(B24="",B23=""),"",B23-B24)</f>
        <v/>
      </c>
      <c r="E24" s="9" t="n"/>
    </row>
    <row r="25">
      <c r="A25" s="9" t="n"/>
      <c r="B25" s="10" t="n"/>
      <c r="C25" s="10" t="n"/>
      <c r="D25" s="12">
        <f>IF(OR(B25="",B24=""),"",B24-B25)</f>
        <v/>
      </c>
      <c r="E25" s="9" t="n"/>
    </row>
    <row r="26">
      <c r="A26" s="9" t="n"/>
      <c r="B26" s="10" t="n"/>
      <c r="C26" s="10" t="n"/>
      <c r="D26" s="12">
        <f>IF(OR(B26="",B25=""),"",B25-B26)</f>
        <v/>
      </c>
      <c r="E26" s="9" t="n"/>
    </row>
    <row r="27">
      <c r="A27" s="9" t="n"/>
      <c r="B27" s="10" t="n"/>
      <c r="C27" s="10" t="n"/>
      <c r="D27" s="12">
        <f>IF(OR(B27="",B26=""),"",B26-B27)</f>
        <v/>
      </c>
      <c r="E27" s="9" t="n"/>
    </row>
    <row r="28">
      <c r="A28" s="9" t="n"/>
      <c r="B28" s="10" t="n"/>
      <c r="C28" s="10" t="n"/>
      <c r="D28" s="12">
        <f>IF(OR(B28="",B27=""),"",B27-B28)</f>
        <v/>
      </c>
      <c r="E28" s="9" t="n"/>
    </row>
    <row r="29">
      <c r="A29" s="9" t="n"/>
      <c r="B29" s="10" t="n"/>
      <c r="C29" s="10" t="n"/>
      <c r="D29" s="12">
        <f>IF(OR(B29="",B28=""),"",B28-B29)</f>
        <v/>
      </c>
      <c r="E29" s="9" t="n"/>
    </row>
    <row r="30">
      <c r="A30" s="9" t="n"/>
      <c r="B30" s="10" t="n"/>
      <c r="C30" s="10" t="n"/>
      <c r="D30" s="12">
        <f>IF(OR(B30="",B29=""),"",B29-B30)</f>
        <v/>
      </c>
      <c r="E30" s="9" t="n"/>
    </row>
    <row r="31">
      <c r="A31" s="9" t="n"/>
      <c r="B31" s="10" t="n"/>
      <c r="C31" s="10" t="n"/>
      <c r="D31" s="12">
        <f>IF(OR(B31="",B30=""),"",B30-B31)</f>
        <v/>
      </c>
      <c r="E31" s="9" t="n"/>
    </row>
    <row r="32">
      <c r="A32" s="9" t="n"/>
      <c r="B32" s="10" t="n"/>
      <c r="C32" s="10" t="n"/>
      <c r="D32" s="12">
        <f>IF(OR(B32="",B31=""),"",B31-B32)</f>
        <v/>
      </c>
      <c r="E32" s="9" t="n"/>
    </row>
    <row r="33">
      <c r="A33" s="9" t="n"/>
      <c r="B33" s="10" t="n"/>
      <c r="C33" s="10" t="n"/>
      <c r="D33" s="12">
        <f>IF(OR(B33="",B32=""),"",B32-B33)</f>
        <v/>
      </c>
      <c r="E33" s="9" t="n"/>
    </row>
    <row r="34">
      <c r="A34" s="9" t="n"/>
      <c r="B34" s="10" t="n"/>
      <c r="C34" s="10" t="n"/>
      <c r="D34" s="12">
        <f>IF(OR(B34="",B33=""),"",B33-B34)</f>
        <v/>
      </c>
      <c r="E34" s="9" t="n"/>
    </row>
    <row r="35">
      <c r="A35" s="9" t="n"/>
      <c r="B35" s="10" t="n"/>
      <c r="C35" s="10" t="n"/>
      <c r="D35" s="12">
        <f>IF(OR(B35="",B34=""),"",B34-B35)</f>
        <v/>
      </c>
      <c r="E35" s="9" t="n"/>
    </row>
    <row r="36">
      <c r="A36" s="9" t="n"/>
      <c r="B36" s="10" t="n"/>
      <c r="C36" s="10" t="n"/>
      <c r="D36" s="12">
        <f>IF(OR(B36="",B35=""),"",B35-B36)</f>
        <v/>
      </c>
      <c r="E36" s="9" t="n"/>
    </row>
    <row r="37">
      <c r="A37" s="9" t="n"/>
      <c r="B37" s="10" t="n"/>
      <c r="C37" s="10" t="n"/>
      <c r="D37" s="12">
        <f>IF(OR(B37="",B36=""),"",B36-B37)</f>
        <v/>
      </c>
      <c r="E37" s="9" t="n"/>
    </row>
    <row r="38">
      <c r="A38" s="9" t="n"/>
      <c r="B38" s="10" t="n"/>
      <c r="C38" s="10" t="n"/>
      <c r="D38" s="12">
        <f>IF(OR(B38="",B37=""),"",B37-B38)</f>
        <v/>
      </c>
      <c r="E38" s="9" t="n"/>
    </row>
    <row r="39">
      <c r="A39" s="9" t="n"/>
      <c r="B39" s="10" t="n"/>
      <c r="C39" s="10" t="n"/>
      <c r="D39" s="12">
        <f>IF(OR(B39="",B38=""),"",B38-B39)</f>
        <v/>
      </c>
      <c r="E39" s="9" t="n"/>
    </row>
  </sheetData>
  <mergeCells count="2">
    <mergeCell ref="A2:E2"/>
    <mergeCell ref="A1:E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Debt Payoff Tracker Spreadsheet</dc:title>
  <dcterms:created xsi:type="dcterms:W3CDTF">2026-09-08T21:29:01Z</dcterms:created>
  <dcterms:modified xsi:type="dcterms:W3CDTF">2026-09-08T21:29:01Z</dcterms:modified>
</cp:coreProperties>
</file>